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830"/>
  <workbookPr filterPrivacy="1" defaultThemeVersion="124226"/>
  <bookViews>
    <workbookView xWindow="240" yWindow="105" windowWidth="14805" windowHeight="6840" activeTab="3"/>
  </bookViews>
  <sheets>
    <sheet name="WorkFlow" sheetId="1" r:id="rId1"/>
    <sheet name="WorkPool-Process Path" sheetId="4" r:id="rId2"/>
    <sheet name="Process Path-Work Pool" sheetId="5" r:id="rId3"/>
    <sheet name="Detail" sheetId="6" r:id="rId4"/>
    <sheet name="Sheet1" sheetId="3" state="hidden" r:id="rId5"/>
    <sheet name="基础信息配置" sheetId="2" r:id="rId6"/>
    <sheet name="Charge " sheetId="7" r:id="rId7"/>
  </sheets>
  <definedNames>
    <definedName name="_xlnm.Print_Area" localSheetId="6">'Charge '!$A$1:$S$28</definedName>
  </definedNames>
  <calcPr calcId="171027"/>
</workbook>
</file>

<file path=xl/calcChain.xml><?xml version="1.0" encoding="utf-8"?>
<calcChain xmlns="http://schemas.openxmlformats.org/spreadsheetml/2006/main">
  <c r="F4" i="2" l="1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G104" i="4" l="1"/>
  <c r="F104" i="4"/>
  <c r="G95" i="4"/>
  <c r="F95" i="4"/>
  <c r="F111" i="4" s="1"/>
  <c r="H76" i="4"/>
  <c r="H67" i="4"/>
  <c r="G76" i="4"/>
  <c r="F76" i="4"/>
  <c r="G67" i="4"/>
  <c r="F67" i="4"/>
  <c r="G48" i="4"/>
  <c r="F48" i="4"/>
  <c r="H83" i="4" l="1"/>
  <c r="G111" i="4"/>
  <c r="G83" i="4"/>
  <c r="F83" i="4"/>
  <c r="G39" i="4"/>
  <c r="G55" i="4" s="1"/>
  <c r="F39" i="4"/>
  <c r="F55" i="4" s="1"/>
  <c r="F26" i="4"/>
  <c r="G26" i="4" s="1"/>
  <c r="G24" i="4"/>
  <c r="H24" i="4" s="1"/>
  <c r="I24" i="4" s="1"/>
  <c r="J24" i="4" s="1"/>
  <c r="K24" i="4" s="1"/>
  <c r="L24" i="4" s="1"/>
  <c r="H22" i="4"/>
  <c r="I22" i="4" s="1"/>
  <c r="J22" i="4" s="1"/>
  <c r="K22" i="4" s="1"/>
  <c r="L22" i="4" s="1"/>
  <c r="F18" i="4"/>
  <c r="G18" i="4" s="1"/>
  <c r="H18" i="4" s="1"/>
  <c r="I18" i="4" s="1"/>
  <c r="J18" i="4" s="1"/>
  <c r="K18" i="4" s="1"/>
  <c r="L18" i="4" s="1"/>
  <c r="G17" i="4"/>
  <c r="H17" i="4" s="1"/>
  <c r="I17" i="4" s="1"/>
  <c r="J17" i="4" s="1"/>
  <c r="K17" i="4" s="1"/>
  <c r="L17" i="4" s="1"/>
  <c r="G16" i="4"/>
  <c r="H16" i="4" s="1"/>
  <c r="I16" i="4" s="1"/>
  <c r="J16" i="4" s="1"/>
  <c r="K16" i="4" s="1"/>
  <c r="L16" i="4" s="1"/>
  <c r="G15" i="4"/>
  <c r="H15" i="4" s="1"/>
  <c r="I15" i="4" s="1"/>
  <c r="J15" i="4" s="1"/>
  <c r="K15" i="4" s="1"/>
  <c r="L15" i="4" s="1"/>
  <c r="G14" i="4"/>
  <c r="H14" i="4" s="1"/>
  <c r="I14" i="4" s="1"/>
  <c r="J14" i="4" s="1"/>
  <c r="K14" i="4" s="1"/>
  <c r="L14" i="4" s="1"/>
  <c r="G13" i="4"/>
  <c r="H13" i="4" s="1"/>
  <c r="I13" i="4" s="1"/>
  <c r="J13" i="4" s="1"/>
  <c r="K13" i="4" s="1"/>
  <c r="L13" i="4" s="1"/>
  <c r="F11" i="4"/>
  <c r="G10" i="4"/>
  <c r="H10" i="4" s="1"/>
  <c r="I10" i="4" s="1"/>
  <c r="J10" i="4" s="1"/>
  <c r="K10" i="4" s="1"/>
  <c r="L10" i="4" s="1"/>
  <c r="G9" i="4"/>
  <c r="L20" i="4" l="1"/>
  <c r="H26" i="4"/>
  <c r="H20" i="4"/>
  <c r="K20" i="4"/>
  <c r="G20" i="4"/>
  <c r="J20" i="4"/>
  <c r="G11" i="4"/>
  <c r="F20" i="4"/>
  <c r="F27" i="4" s="1"/>
  <c r="I20" i="4"/>
  <c r="H9" i="4"/>
  <c r="G27" i="4" l="1"/>
  <c r="I26" i="4"/>
  <c r="I9" i="4"/>
  <c r="H11" i="4"/>
  <c r="H27" i="4" s="1"/>
  <c r="J26" i="4" l="1"/>
  <c r="J9" i="4"/>
  <c r="I11" i="4"/>
  <c r="I27" i="4" s="1"/>
  <c r="K26" i="4" l="1"/>
  <c r="K9" i="4"/>
  <c r="J11" i="4"/>
  <c r="J27" i="4" s="1"/>
  <c r="L26" i="4" l="1"/>
  <c r="L9" i="4"/>
  <c r="L11" i="4" s="1"/>
  <c r="L27" i="4" s="1"/>
  <c r="K11" i="4"/>
  <c r="K27" i="4" s="1"/>
</calcChain>
</file>

<file path=xl/comments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需要从Buffer区拣货下来的货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因为商品在Buffer区，导致在Pick区的商品不能参与拣货</t>
        </r>
      </text>
    </comment>
    <comment ref="D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从Buffer区域拣货完成尚未上架到Pick区域的商品数量</t>
        </r>
      </text>
    </comment>
    <comment ref="D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已经落到库房，已经确认拣货位置，但是尚未生成批次</t>
        </r>
      </text>
    </comment>
    <comment ref="D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已经生成批次，但是目前尚未开始拣货，可以是整个批次都没有开始拣货，也有可能是这个批次已经拣了一部分，剩下还未拣货的部分</t>
        </r>
      </text>
    </comment>
    <comment ref="D10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以上两项加和</t>
        </r>
      </text>
    </comment>
    <comment ref="D1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已经拣货的部分，可以是整个批次已经拣货完毕，也可以是批次中已经拣货完成的部分</t>
        </r>
      </text>
    </comment>
    <comment ref="D1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已经Rebatch完成的商品，在Rebatch站台中每扫描一个Slot，这个容器中所有商品自动从Picking Picked转移至Rebatched中</t>
        </r>
      </text>
    </comment>
    <comment ref="D1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在Rebin站台上扫描拣货车牌，</t>
        </r>
        <r>
          <rPr>
            <b/>
            <sz val="11"/>
            <color indexed="81"/>
            <rFont val="宋体"/>
            <family val="3"/>
            <charset val="134"/>
          </rPr>
          <t>批次内</t>
        </r>
        <r>
          <rPr>
            <sz val="9"/>
            <color indexed="81"/>
            <rFont val="宋体"/>
            <family val="3"/>
            <charset val="134"/>
          </rPr>
          <t>所有商品从PickingPicked或者Rebatched转移至Rebin Buffer</t>
        </r>
      </text>
    </comment>
    <comment ref="D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已经Rebatch完成的商品，在Rebin站台中每扫描一个商品，这个商品自动从Rebin Buffer转移至Rebined中</t>
        </r>
      </text>
    </comment>
    <comment ref="D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订单在包装站台上进行扫描到扫描完箱子号码之前，订单内商品的状态</t>
        </r>
      </text>
    </comment>
    <comment ref="D1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订单内商品全部扫描完成，扫描箱子号码后，整个订单的全部商品从Scan Verify转移至Packed</t>
        </r>
      </text>
    </comment>
    <comment ref="D1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Work In Process加和</t>
        </r>
      </text>
    </comment>
    <comment ref="D2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处理问题处理状态的商品，如果最小计量单位是1个订单，例如订单内有10件商品，如果有1件残损，则整个订单全部为问题状态</t>
        </r>
      </text>
    </comment>
    <comment ref="D2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已经完成转移包裹的所有的商品，最小计量单位为订单，例如转移一个订单，但显示订单内部商品总数20</t>
        </r>
      </text>
    </comment>
    <comment ref="D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已经打印完成货运交接单的商品总数</t>
        </r>
      </text>
    </comment>
    <comment ref="D2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以上两项加和</t>
        </r>
      </text>
    </comment>
    <comment ref="D2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以上全部加和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需要从Buffer区拣货下来的货</t>
        </r>
      </text>
    </comment>
    <comment ref="E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因为商品在Buffer区，导致在Pick区的商品不能参与拣货</t>
        </r>
      </text>
    </comment>
    <comment ref="D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已经落到库房，已经确认拣货位置，但是尚未生成批次</t>
        </r>
      </text>
    </comment>
    <comment ref="D10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已经生成批次，但是目前尚未开始拣货，可以是整个批次都没有开始拣货，也有可能是这个批次已经拣了一部分，剩下还未拣货的部分</t>
        </r>
      </text>
    </comment>
    <comment ref="D1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以上两项加和</t>
        </r>
      </text>
    </comment>
    <comment ref="D1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已经拣货的部分，可以是整个批次已经拣货完毕，也可以是批次中已经拣货完成的部分</t>
        </r>
      </text>
    </comment>
    <comment ref="D1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已经Rebatch完成的商品，在Rebatch站台中每扫描一个Slot，这个容器中所有商品自动从Picking Picked转移至Rebatched中</t>
        </r>
      </text>
    </comment>
    <comment ref="D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在Rebin站台上扫描拣货车牌，</t>
        </r>
        <r>
          <rPr>
            <b/>
            <sz val="11"/>
            <color indexed="81"/>
            <rFont val="宋体"/>
            <family val="3"/>
            <charset val="134"/>
          </rPr>
          <t>批次内</t>
        </r>
        <r>
          <rPr>
            <sz val="9"/>
            <color indexed="81"/>
            <rFont val="宋体"/>
            <family val="3"/>
            <charset val="134"/>
          </rPr>
          <t>所有商品从PickingPicked或者Rebatched转移至Rebin Buffer</t>
        </r>
      </text>
    </comment>
    <comment ref="D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已经Rebatch完成的商品，在Rebin站台中每扫描一个商品，这个商品自动从Rebin Buffer转移至Rebined中</t>
        </r>
      </text>
    </comment>
    <comment ref="D1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订单在包装站台上进行扫描到扫描完箱子号码之前，订单内商品的状态</t>
        </r>
      </text>
    </comment>
    <comment ref="D1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订单内商品全部扫描完成，扫描箱子号码后，整个订单的全部商品从Scan Verify转移至Packed</t>
        </r>
      </text>
    </comment>
    <comment ref="D20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Work In Process加和</t>
        </r>
      </text>
    </comment>
    <comment ref="D2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处理问题处理状态的商品，如果最小计量单位是1个订单，例如订单内有10件商品，如果有1件残损，则整个订单全部为问题状态</t>
        </r>
      </text>
    </comment>
    <comment ref="D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已经完成转移包裹的所有的商品，最小计量单位为订单，例如转移一个订单，但显示订单内部商品总数20</t>
        </r>
      </text>
    </comment>
    <comment ref="D2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已经打印完成货运交接单的商品总数</t>
        </r>
      </text>
    </comment>
    <comment ref="D2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以上两项加和</t>
        </r>
      </text>
    </comment>
    <comment ref="D2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以上全部加和</t>
        </r>
      </text>
    </comment>
    <comment ref="E3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需要从Buffer区拣货下来的货</t>
        </r>
      </text>
    </comment>
    <comment ref="E3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因为商品在Buffer区，导致在Pick区的商品不能参与拣货</t>
        </r>
      </text>
    </comment>
    <comment ref="D3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已经落到库房，已经确认拣货位置，但是尚未生成批次</t>
        </r>
      </text>
    </comment>
    <comment ref="D3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已经生成批次，但是目前尚未开始拣货，可以是整个批次都没有开始拣货，也有可能是这个批次已经拣了一部分，剩下还未拣货的部分</t>
        </r>
      </text>
    </comment>
    <comment ref="D3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以上两项加和</t>
        </r>
      </text>
    </comment>
    <comment ref="D4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已经拣货的部分，可以是整个批次已经拣货完毕，也可以是批次中已经拣货完成的部分</t>
        </r>
      </text>
    </comment>
    <comment ref="D4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已经Rebatch完成的商品，在Rebatch站台中每扫描一个Slot，这个容器中所有商品自动从Picking Picked转移至Rebatched中</t>
        </r>
      </text>
    </comment>
    <comment ref="D4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在Rebin站台上扫描拣货车牌，</t>
        </r>
        <r>
          <rPr>
            <b/>
            <sz val="11"/>
            <color indexed="81"/>
            <rFont val="宋体"/>
            <family val="3"/>
            <charset val="134"/>
          </rPr>
          <t>批次内</t>
        </r>
        <r>
          <rPr>
            <sz val="9"/>
            <color indexed="81"/>
            <rFont val="宋体"/>
            <family val="3"/>
            <charset val="134"/>
          </rPr>
          <t>所有商品从PickingPicked或者Rebatched转移至Rebin Buffer</t>
        </r>
      </text>
    </comment>
    <comment ref="D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已经Rebatch完成的商品，在Rebin站台中每扫描一个商品，这个商品自动从Rebin Buffer转移至Rebined中</t>
        </r>
      </text>
    </comment>
    <comment ref="D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订单在包装站台上进行扫描到扫描完箱子号码之前，订单内商品的状态</t>
        </r>
      </text>
    </comment>
    <comment ref="D4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订单内商品全部扫描完成，扫描箱子号码后，整个订单的全部商品从Scan Verify转移至Packed</t>
        </r>
      </text>
    </comment>
    <comment ref="D4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Work In Process加和</t>
        </r>
      </text>
    </comment>
    <comment ref="D50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处理问题处理状态的商品，如果最小计量单位是1个订单，例如订单内有10件商品，如果有1件残损，则整个订单全部为问题状态</t>
        </r>
      </text>
    </comment>
    <comment ref="D5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已经完成转移包裹的所有的商品，最小计量单位为订单，例如转移一个订单，但显示订单内部商品总数20</t>
        </r>
      </text>
    </comment>
    <comment ref="D5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已经打印完成货运交接单的商品总数</t>
        </r>
      </text>
    </comment>
    <comment ref="D5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以上两项加和</t>
        </r>
      </text>
    </comment>
    <comment ref="D5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以上全部加和</t>
        </r>
      </text>
    </comment>
    <comment ref="E60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需要从Buffer区拣货下来的货</t>
        </r>
      </text>
    </comment>
    <comment ref="E6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因为商品在Buffer区，导致在Pick区的商品不能参与拣货</t>
        </r>
      </text>
    </comment>
    <comment ref="D6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已经落到库房，已经确认拣货位置，但是尚未生成批次</t>
        </r>
      </text>
    </comment>
    <comment ref="D6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已经生成批次，但是目前尚未开始拣货，可以是整个批次都没有开始拣货，也有可能是这个批次已经拣了一部分，剩下还未拣货的部分</t>
        </r>
      </text>
    </comment>
    <comment ref="D6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以上两项加和</t>
        </r>
      </text>
    </comment>
    <comment ref="D6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已经拣货的部分，可以是整个批次已经拣货完毕，也可以是批次中已经拣货完成的部分</t>
        </r>
      </text>
    </comment>
    <comment ref="D70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已经Rebatch完成的商品，在Rebatch站台中每扫描一个Slot，这个容器中所有商品自动从Picking Picked转移至Rebatched中</t>
        </r>
      </text>
    </comment>
    <comment ref="D7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在Rebin站台上扫描拣货车牌，</t>
        </r>
        <r>
          <rPr>
            <b/>
            <sz val="11"/>
            <color indexed="81"/>
            <rFont val="宋体"/>
            <family val="3"/>
            <charset val="134"/>
          </rPr>
          <t>批次内</t>
        </r>
        <r>
          <rPr>
            <sz val="9"/>
            <color indexed="81"/>
            <rFont val="宋体"/>
            <family val="3"/>
            <charset val="134"/>
          </rPr>
          <t>所有商品从PickingPicked或者Rebatched转移至Rebin Buffer</t>
        </r>
      </text>
    </comment>
    <comment ref="D7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已经Rebatch完成的商品，在Rebin站台中每扫描一个商品，这个商品自动从Rebin Buffer转移至Rebined中</t>
        </r>
      </text>
    </comment>
    <comment ref="D7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订单在包装站台上进行扫描到扫描完箱子号码之前，订单内商品的状态</t>
        </r>
      </text>
    </comment>
    <comment ref="D7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订单内商品全部扫描完成，扫描箱子号码后，整个订单的全部商品从Scan Verify转移至Packed</t>
        </r>
      </text>
    </comment>
    <comment ref="D7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Work In Process加和</t>
        </r>
      </text>
    </comment>
    <comment ref="D7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处理问题处理状态的商品，如果最小计量单位是1个订单，例如订单内有10件商品，如果有1件残损，则整个订单全部为问题状态</t>
        </r>
      </text>
    </comment>
    <comment ref="D80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已经完成转移包裹的所有的商品，最小计量单位为订单，例如转移一个订单，但显示订单内部商品总数20</t>
        </r>
      </text>
    </comment>
    <comment ref="D8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已经打印完成货运交接单的商品总数</t>
        </r>
      </text>
    </comment>
    <comment ref="D8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以上两项加和</t>
        </r>
      </text>
    </comment>
    <comment ref="D8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以上全部加和</t>
        </r>
      </text>
    </comment>
    <comment ref="E8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需要从Buffer区拣货下来的货</t>
        </r>
      </text>
    </comment>
    <comment ref="E8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因为商品在Buffer区，导致在Pick区的商品不能参与拣货</t>
        </r>
      </text>
    </comment>
    <comment ref="D9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已经落到库房，已经确认拣货位置，但是尚未生成批次</t>
        </r>
      </text>
    </comment>
    <comment ref="D9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已经生成批次，但是目前尚未开始拣货，可以是整个批次都没有开始拣货，也有可能是这个批次已经拣了一部分，剩下还未拣货的部分</t>
        </r>
      </text>
    </comment>
    <comment ref="D9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以上两项加和</t>
        </r>
      </text>
    </comment>
    <comment ref="D9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已经拣货的部分，可以是整个批次已经拣货完毕，也可以是批次中已经拣货完成的部分</t>
        </r>
      </text>
    </comment>
    <comment ref="D9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已经Rebatch完成的商品，在Rebatch站台中每扫描一个Slot，这个容器中所有商品自动从Picking Picked转移至Rebatched中</t>
        </r>
      </text>
    </comment>
    <comment ref="D9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在Rebin站台上扫描拣货车牌，</t>
        </r>
        <r>
          <rPr>
            <b/>
            <sz val="11"/>
            <color indexed="81"/>
            <rFont val="宋体"/>
            <family val="3"/>
            <charset val="134"/>
          </rPr>
          <t>批次内</t>
        </r>
        <r>
          <rPr>
            <sz val="9"/>
            <color indexed="81"/>
            <rFont val="宋体"/>
            <family val="3"/>
            <charset val="134"/>
          </rPr>
          <t>所有商品从PickingPicked或者Rebatched转移至Rebin Buffer</t>
        </r>
      </text>
    </comment>
    <comment ref="D100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已经Rebatch完成的商品，在Rebin站台中每扫描一个商品，这个商品自动从Rebin Buffer转移至Rebined中</t>
        </r>
      </text>
    </comment>
    <comment ref="D10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订单在包装站台上进行扫描到扫描完箱子号码之前，订单内商品的状态</t>
        </r>
      </text>
    </comment>
    <comment ref="D10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订单内商品全部扫描完成，扫描箱子号码后，整个订单的全部商品从Scan Verify转移至Packed</t>
        </r>
      </text>
    </comment>
    <comment ref="D10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Work In Process加和</t>
        </r>
      </text>
    </comment>
    <comment ref="D10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处理问题处理状态的商品，如果最小计量单位是1个订单，例如订单内有10件商品，如果有1件残损，则整个订单全部为问题状态</t>
        </r>
      </text>
    </comment>
    <comment ref="D10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已经完成转移包裹的所有的商品，最小计量单位为订单，例如转移一个订单，但显示订单内部商品总数20</t>
        </r>
      </text>
    </comment>
    <comment ref="D10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已经打印完成货运交接单的商品总数</t>
        </r>
      </text>
    </comment>
    <comment ref="D110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以上两项加和</t>
        </r>
      </text>
    </comment>
    <comment ref="D11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以上全部加和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需要从Buffer区拣货下来的货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因为商品在Buffer区，导致在Pick区的商品不能参与拣货</t>
        </r>
      </text>
    </comment>
    <comment ref="D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从Buffer区域拣货完成尚未上架到Pick区域的商品数量</t>
        </r>
      </text>
    </comment>
    <comment ref="D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已经落到库房，已经确认拣货位置，但是尚未生成批次</t>
        </r>
      </text>
    </comment>
    <comment ref="D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已经生成批次，但是目前尚未开始拣货，可以是整个批次都没有开始拣货，也有可能是这个批次已经拣了一部分，剩下还未拣货的部分</t>
        </r>
      </text>
    </comment>
    <comment ref="D10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以上两项加和</t>
        </r>
      </text>
    </comment>
    <comment ref="D1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已经拣货的部分，可以是整个批次已经拣货完毕，也可以是批次中已经拣货完成的部分</t>
        </r>
      </text>
    </comment>
    <comment ref="D1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在Rebatch站台上扫描拣货车牌，批次内所有商品从PickingPicked转移至Rebatched Buffer</t>
        </r>
      </text>
    </comment>
    <comment ref="D1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已经Rebatch完成的商品，在Rebatch站台中每扫描一个容器，这个容器中所有商品自动成Rebatch Buffer转移至Rebatched中</t>
        </r>
      </text>
    </comment>
    <comment ref="D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在Rebin站台上扫描拣货车牌，批次内所有商品从PickingPicked转移至Rebin Buffer</t>
        </r>
      </text>
    </comment>
    <comment ref="D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已经Rebatch完成的商品，在Rebin站台中每扫描一个容器，这个容器中所有商品自动成Rebin Buffer转移至Rebined中</t>
        </r>
      </text>
    </comment>
    <comment ref="D1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订单在包装站台上进行扫描到扫描完箱子号码之前，订单内商品的状态</t>
        </r>
      </text>
    </comment>
    <comment ref="D1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订单内商品全部扫描完成，扫描箱子号码后，整个订单的全部商品从Scan Verify转移至Packed</t>
        </r>
      </text>
    </comment>
    <comment ref="D20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Work In Process加和</t>
        </r>
      </text>
    </comment>
    <comment ref="D2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处理问题处理状态的商品，如果最小计量单位是1个订单，例如订单内有10件商品，如果有1件残损，则整个订单全部为问题状态</t>
        </r>
      </text>
    </comment>
    <comment ref="D2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作者:
</t>
        </r>
      </text>
    </comment>
    <comment ref="D2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已经完成转移包裹的所有的商品，最小计量单位为订单</t>
        </r>
      </text>
    </comment>
    <comment ref="D2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以上两项加和</t>
        </r>
      </text>
    </comment>
    <comment ref="D2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以上全部加和</t>
        </r>
      </text>
    </comment>
  </commentList>
</comments>
</file>

<file path=xl/sharedStrings.xml><?xml version="1.0" encoding="utf-8"?>
<sst xmlns="http://schemas.openxmlformats.org/spreadsheetml/2006/main" count="405" uniqueCount="178">
  <si>
    <t>Pending</t>
    <phoneticPr fontId="1" type="noConversion"/>
  </si>
  <si>
    <t>Need To Replenish</t>
    <phoneticPr fontId="1" type="noConversion"/>
  </si>
  <si>
    <t>Stock enough</t>
    <phoneticPr fontId="1" type="noConversion"/>
  </si>
  <si>
    <t>Replenishing</t>
    <phoneticPr fontId="1" type="noConversion"/>
  </si>
  <si>
    <t>Total Replenishment</t>
    <phoneticPr fontId="1" type="noConversion"/>
  </si>
  <si>
    <t>Cutline</t>
    <phoneticPr fontId="1" type="noConversion"/>
  </si>
  <si>
    <t>2016/11/12
12:30:00</t>
    <phoneticPr fontId="1" type="noConversion"/>
  </si>
  <si>
    <t>2016/11/12
13:30:00</t>
    <phoneticPr fontId="1" type="noConversion"/>
  </si>
  <si>
    <t>2016/11/12
15:30:00</t>
    <phoneticPr fontId="1" type="noConversion"/>
  </si>
  <si>
    <t>2016/11/12
20:30:00</t>
    <phoneticPr fontId="1" type="noConversion"/>
  </si>
  <si>
    <t>2016/11/12
21:30:00</t>
    <phoneticPr fontId="1" type="noConversion"/>
  </si>
  <si>
    <t>2016/11/12
22:30:00</t>
    <phoneticPr fontId="1" type="noConversion"/>
  </si>
  <si>
    <t>2016/11/12
23:30:00</t>
    <phoneticPr fontId="1" type="noConversion"/>
  </si>
  <si>
    <t>Picking</t>
    <phoneticPr fontId="1" type="noConversion"/>
  </si>
  <si>
    <t xml:space="preserve">Ready to Pick </t>
    <phoneticPr fontId="1" type="noConversion"/>
  </si>
  <si>
    <t>Picking Not Yet Picked</t>
    <phoneticPr fontId="1" type="noConversion"/>
  </si>
  <si>
    <t>Total Picking</t>
    <phoneticPr fontId="1" type="noConversion"/>
  </si>
  <si>
    <t xml:space="preserve">Work In Process </t>
    <phoneticPr fontId="1" type="noConversion"/>
  </si>
  <si>
    <t>PickingPicked</t>
    <phoneticPr fontId="1" type="noConversion"/>
  </si>
  <si>
    <t>Rebin Buffer</t>
    <phoneticPr fontId="1" type="noConversion"/>
  </si>
  <si>
    <t>Scan Verify</t>
    <phoneticPr fontId="1" type="noConversion"/>
  </si>
  <si>
    <t>Problem Solve In Process</t>
    <phoneticPr fontId="1" type="noConversion"/>
  </si>
  <si>
    <t>Problem</t>
    <phoneticPr fontId="1" type="noConversion"/>
  </si>
  <si>
    <t>Ship</t>
    <phoneticPr fontId="1" type="noConversion"/>
  </si>
  <si>
    <t>Total Work In Process</t>
    <phoneticPr fontId="1" type="noConversion"/>
  </si>
  <si>
    <t>Sorted</t>
    <phoneticPr fontId="1" type="noConversion"/>
  </si>
  <si>
    <t>Total Shipping</t>
    <phoneticPr fontId="1" type="noConversion"/>
  </si>
  <si>
    <t>Total</t>
    <phoneticPr fontId="1" type="noConversion"/>
  </si>
  <si>
    <t>Replenishment</t>
    <phoneticPr fontId="1" type="noConversion"/>
  </si>
  <si>
    <t>Process Path</t>
    <phoneticPr fontId="1" type="noConversion"/>
  </si>
  <si>
    <t>Pick Priority</t>
    <phoneticPr fontId="1" type="noConversion"/>
  </si>
  <si>
    <t>Ship Method</t>
    <phoneticPr fontId="1" type="noConversion"/>
  </si>
  <si>
    <t>Ship Option</t>
    <phoneticPr fontId="1" type="noConversion"/>
  </si>
  <si>
    <t>Destination Warehouse ID</t>
    <phoneticPr fontId="1" type="noConversion"/>
  </si>
  <si>
    <t>None</t>
    <phoneticPr fontId="1" type="noConversion"/>
  </si>
  <si>
    <t>Work Pool</t>
    <phoneticPr fontId="1" type="noConversion"/>
  </si>
  <si>
    <t>Outer Container Type</t>
    <phoneticPr fontId="1" type="noConversion"/>
  </si>
  <si>
    <t>Pick Priority</t>
    <phoneticPr fontId="1" type="noConversion"/>
  </si>
  <si>
    <t>Sorted</t>
  </si>
  <si>
    <t>Rebatch Buffer</t>
  </si>
  <si>
    <t>Rebatch Buffer</t>
    <phoneticPr fontId="1" type="noConversion"/>
  </si>
  <si>
    <t>Rebatched</t>
  </si>
  <si>
    <t>Rebatched</t>
    <phoneticPr fontId="1" type="noConversion"/>
  </si>
  <si>
    <t>Rebined</t>
  </si>
  <si>
    <t>Rebined</t>
    <phoneticPr fontId="1" type="noConversion"/>
  </si>
  <si>
    <t>Packed</t>
  </si>
  <si>
    <t>Packed</t>
    <phoneticPr fontId="1" type="noConversion"/>
  </si>
  <si>
    <t>Work In Process Total</t>
  </si>
  <si>
    <t>Work In Process Total</t>
    <phoneticPr fontId="1" type="noConversion"/>
  </si>
  <si>
    <t>问题：
1.称重是否需要取消
2.添加Rebatch Buffer和Rebatched，Sorted修改为Rebined
3.是否添加Packed</t>
    <phoneticPr fontId="1" type="noConversion"/>
  </si>
  <si>
    <t>状态</t>
    <phoneticPr fontId="1" type="noConversion"/>
  </si>
  <si>
    <t xml:space="preserve">Ready to Pick </t>
  </si>
  <si>
    <t>Picking Not Yet Picked</t>
  </si>
  <si>
    <t>Total Picking</t>
  </si>
  <si>
    <t>PickingPicked</t>
  </si>
  <si>
    <t>Rebin Buffer</t>
  </si>
  <si>
    <t>Scan Verify</t>
  </si>
  <si>
    <t>Weighing</t>
  </si>
  <si>
    <t>Problem</t>
  </si>
  <si>
    <t>Total Work In Process</t>
  </si>
  <si>
    <t>Total Shipping</t>
  </si>
  <si>
    <t>Total</t>
  </si>
  <si>
    <t>已经落到库房，已经确认拣货位置，但是尚未生成批次</t>
    <phoneticPr fontId="1" type="noConversion"/>
  </si>
  <si>
    <t>已经生成批次，但是目前尚未开始拣货，可以是整个批次都没有开始拣货，也有可能是这个批次已经拣了一部分，剩下还未拣货的部分</t>
    <phoneticPr fontId="1" type="noConversion"/>
  </si>
  <si>
    <t>以上两项加和</t>
    <phoneticPr fontId="1" type="noConversion"/>
  </si>
  <si>
    <t>已经拣货的部分，可以是整个批次已经拣货完毕，也可以是批次中已经拣货完成的部分</t>
    <phoneticPr fontId="1" type="noConversion"/>
  </si>
  <si>
    <t>订单在包装站台上进行扫描到扫描完箱子号码之前，订单内商品的状态</t>
    <phoneticPr fontId="1" type="noConversion"/>
  </si>
  <si>
    <t>订单内商品全部扫描完成，扫描箱子号码后，整个订单的全部商品从Scan Verify转移至Packed</t>
    <phoneticPr fontId="1" type="noConversion"/>
  </si>
  <si>
    <t>Work In Process加和</t>
    <phoneticPr fontId="1" type="noConversion"/>
  </si>
  <si>
    <t>处理问题处理状态的商品，如果最小计量单位是1个订单，例如订单内有10件商品，如果有1件残损，则整个订单全部为问题状态</t>
    <phoneticPr fontId="1" type="noConversion"/>
  </si>
  <si>
    <t>已经完成转移包裹的所有的商品，最小计量单位为订单</t>
    <phoneticPr fontId="1" type="noConversion"/>
  </si>
  <si>
    <t>以上全部加和</t>
    <phoneticPr fontId="1" type="noConversion"/>
  </si>
  <si>
    <t>Need To Replenish</t>
  </si>
  <si>
    <t>Stock enough</t>
  </si>
  <si>
    <t>Replenishing</t>
  </si>
  <si>
    <t>需要从Buffer区上移货到拣货区</t>
    <phoneticPr fontId="1" type="noConversion"/>
  </si>
  <si>
    <t>由于订单内有商品在Buffer区导致商品Pick商品无法拣货</t>
    <phoneticPr fontId="1" type="noConversion"/>
  </si>
  <si>
    <t>WorkFlow Status</t>
    <phoneticPr fontId="1" type="noConversion"/>
  </si>
  <si>
    <t>Weighting</t>
  </si>
  <si>
    <t>Weighting</t>
    <phoneticPr fontId="1" type="noConversion"/>
  </si>
  <si>
    <t>总数</t>
    <phoneticPr fontId="1" type="noConversion"/>
  </si>
  <si>
    <t>SingleSmall</t>
    <phoneticPr fontId="1" type="noConversion"/>
  </si>
  <si>
    <t xml:space="preserve">Work In Process </t>
    <phoneticPr fontId="1" type="noConversion"/>
  </si>
  <si>
    <t>Problem Solve In Process</t>
    <phoneticPr fontId="1" type="noConversion"/>
  </si>
  <si>
    <t>2016/11/12
20:30:00</t>
    <phoneticPr fontId="1" type="noConversion"/>
  </si>
  <si>
    <t>SingleMulti</t>
    <phoneticPr fontId="1" type="noConversion"/>
  </si>
  <si>
    <t>。。。。。。。。。。。。。。。。。。。。。。。。。。。。。。。。。。。。。。。。。。。。。。。。。。</t>
    <phoneticPr fontId="1" type="noConversion"/>
  </si>
  <si>
    <t>1.主表是WorkPool，下面子表的展开方式是Process Path方式展开
2.哪个发货点有商品在哪个发货点显示数据，如果此发货点没有商品，则不显示。</t>
    <phoneticPr fontId="1" type="noConversion"/>
  </si>
  <si>
    <t>SingleSmall</t>
    <phoneticPr fontId="1" type="noConversion"/>
  </si>
  <si>
    <t>SingleMedium</t>
    <phoneticPr fontId="1" type="noConversion"/>
  </si>
  <si>
    <t>SingleLarge</t>
    <phoneticPr fontId="1" type="noConversion"/>
  </si>
  <si>
    <t>MultiSmall</t>
    <phoneticPr fontId="1" type="noConversion"/>
  </si>
  <si>
    <t>MultiMedium</t>
    <phoneticPr fontId="1" type="noConversion"/>
  </si>
  <si>
    <t>MultiLarge</t>
    <phoneticPr fontId="1" type="noConversion"/>
  </si>
  <si>
    <t>ZonePicking</t>
    <phoneticPr fontId="1" type="noConversion"/>
  </si>
  <si>
    <t>Need To Replenish</t>
    <phoneticPr fontId="1" type="noConversion"/>
  </si>
  <si>
    <t>Stock enough</t>
    <phoneticPr fontId="1" type="noConversion"/>
  </si>
  <si>
    <t>Replenishing</t>
    <phoneticPr fontId="1" type="noConversion"/>
  </si>
  <si>
    <t xml:space="preserve">Ready to Pick </t>
    <phoneticPr fontId="1" type="noConversion"/>
  </si>
  <si>
    <t xml:space="preserve">Shipment ID </t>
    <phoneticPr fontId="1" type="noConversion"/>
  </si>
  <si>
    <t xml:space="preserve">Order ID </t>
    <phoneticPr fontId="1" type="noConversion"/>
  </si>
  <si>
    <t>Box Type</t>
    <phoneticPr fontId="1" type="noConversion"/>
  </si>
  <si>
    <t>SKU NO.</t>
    <phoneticPr fontId="1" type="noConversion"/>
  </si>
  <si>
    <t>Quality</t>
    <phoneticPr fontId="1" type="noConversion"/>
  </si>
  <si>
    <t>Plan Depart Time</t>
    <phoneticPr fontId="1" type="noConversion"/>
  </si>
  <si>
    <t>Carrier Type</t>
    <phoneticPr fontId="1" type="noConversion"/>
  </si>
  <si>
    <t>Delivery Type</t>
    <phoneticPr fontId="1" type="noConversion"/>
  </si>
  <si>
    <t>B2</t>
    <phoneticPr fontId="1" type="noConversion"/>
  </si>
  <si>
    <t>2-2-F023-098-A01</t>
    <phoneticPr fontId="1" type="noConversion"/>
  </si>
  <si>
    <t>Ready To Pick</t>
    <phoneticPr fontId="1" type="noConversion"/>
  </si>
  <si>
    <t>B3</t>
  </si>
  <si>
    <t>2-2-F023-098-A02</t>
  </si>
  <si>
    <t>B4</t>
  </si>
  <si>
    <t>2-2-F023-098-A03</t>
  </si>
  <si>
    <t>B5</t>
  </si>
  <si>
    <t>2-2-F023-098-A04</t>
  </si>
  <si>
    <t>B6</t>
  </si>
  <si>
    <t>2-2-F023-098-A05</t>
  </si>
  <si>
    <t>B7</t>
  </si>
  <si>
    <t>2-2-F023-098-A06</t>
  </si>
  <si>
    <t>B8</t>
  </si>
  <si>
    <t>2-2-F023-098-A07</t>
  </si>
  <si>
    <t>B9</t>
  </si>
  <si>
    <t>2-2-F023-098-A08</t>
  </si>
  <si>
    <t>B10</t>
  </si>
  <si>
    <t>2-2-F023-098-A09</t>
  </si>
  <si>
    <t>B11</t>
  </si>
  <si>
    <t>2-2-F023-098-A10</t>
  </si>
  <si>
    <t>B12</t>
  </si>
  <si>
    <t>B13</t>
  </si>
  <si>
    <t>B14</t>
  </si>
  <si>
    <t>B15</t>
  </si>
  <si>
    <t>B16</t>
  </si>
  <si>
    <t>B17</t>
  </si>
  <si>
    <t>。。。。。。。。。。。。。。。。。。。。。。。。。。。。。。。。。。。。。。。。。。。。。。。。。。。。。。。。。。。。。。。。。。。。。。。。。。。。。。。。。。。。。。。。。。。。。。。。。。。。。。。。。。</t>
    <phoneticPr fontId="1" type="noConversion"/>
  </si>
  <si>
    <t>从Buffer区域拣货完成尚未上架到Pick区域的商品数量</t>
    <phoneticPr fontId="1" type="noConversion"/>
  </si>
  <si>
    <t>2016/11/12
8:00</t>
    <phoneticPr fontId="1" type="noConversion"/>
  </si>
  <si>
    <t>2016/11/12
9:00</t>
    <phoneticPr fontId="1" type="noConversion"/>
  </si>
  <si>
    <t>2016/11/12
10:00</t>
    <phoneticPr fontId="1" type="noConversion"/>
  </si>
  <si>
    <t>2016/11/12
11:00</t>
    <phoneticPr fontId="1" type="noConversion"/>
  </si>
  <si>
    <t>2016/11/12
12:00</t>
    <phoneticPr fontId="1" type="noConversion"/>
  </si>
  <si>
    <t>2016/11/12
13:00</t>
    <phoneticPr fontId="1" type="noConversion"/>
  </si>
  <si>
    <t>2016/11/12
14:00</t>
    <phoneticPr fontId="1" type="noConversion"/>
  </si>
  <si>
    <t>Ship</t>
    <phoneticPr fontId="1" type="noConversion"/>
  </si>
  <si>
    <t>Problem Solve In Process</t>
    <phoneticPr fontId="1" type="noConversion"/>
  </si>
  <si>
    <t xml:space="preserve">Work In Process </t>
    <phoneticPr fontId="1" type="noConversion"/>
  </si>
  <si>
    <t>Replenishment</t>
    <phoneticPr fontId="1" type="noConversion"/>
  </si>
  <si>
    <t>Distribution Station</t>
    <phoneticPr fontId="1" type="noConversion"/>
  </si>
  <si>
    <t>COB00000001</t>
    <phoneticPr fontId="1" type="noConversion"/>
  </si>
  <si>
    <t>COB00000003</t>
    <phoneticPr fontId="1" type="noConversion"/>
  </si>
  <si>
    <t>SREBATCH001-01</t>
    <phoneticPr fontId="1" type="noConversion"/>
  </si>
  <si>
    <t>Stock Position1</t>
    <phoneticPr fontId="1" type="noConversion"/>
  </si>
  <si>
    <t>Stock Position2</t>
  </si>
  <si>
    <t>COB00000089</t>
    <phoneticPr fontId="1" type="noConversion"/>
  </si>
  <si>
    <t>CREBINS0001A01</t>
    <phoneticPr fontId="1" type="noConversion"/>
  </si>
  <si>
    <t>MS000000001</t>
    <phoneticPr fontId="1" type="noConversion"/>
  </si>
  <si>
    <t>CREBINS0067C09</t>
    <phoneticPr fontId="1" type="noConversion"/>
  </si>
  <si>
    <t>MS000000002</t>
  </si>
  <si>
    <t>MS000000003</t>
  </si>
  <si>
    <t>CP001</t>
    <phoneticPr fontId="1" type="noConversion"/>
  </si>
  <si>
    <t>B18</t>
  </si>
  <si>
    <t>B19</t>
  </si>
  <si>
    <t>B20</t>
  </si>
  <si>
    <t>B21</t>
  </si>
  <si>
    <t>在Rebin站台上扫描拣货车牌，批次内所有商品从PickingPicked或Rebatched转移至Rebin Buffer</t>
    <phoneticPr fontId="1" type="noConversion"/>
  </si>
  <si>
    <t>已经Rebatch完成的商品，在Rebin站台中每扫描一个商品，这个商品自动成Rebin Buffer转移至Rebined中</t>
    <phoneticPr fontId="1" type="noConversion"/>
  </si>
  <si>
    <t>MS000000004</t>
    <phoneticPr fontId="1" type="noConversion"/>
  </si>
  <si>
    <t>已经Rebatch完成的商品，在Rebatch站台中每扫描一个Slot，这个容器中所有商品自动从Picking Picked转移至Rebatched中</t>
    <phoneticPr fontId="1" type="noConversion"/>
  </si>
  <si>
    <t>Manifested</t>
    <phoneticPr fontId="1" type="noConversion"/>
  </si>
  <si>
    <t>总计</t>
    <phoneticPr fontId="1" type="noConversion"/>
  </si>
  <si>
    <t>取消</t>
    <phoneticPr fontId="1" type="noConversion"/>
  </si>
  <si>
    <t>1.主表是Process Path，下面子表的展开方式是Work Pool方式展开
2.哪个发货点有商品在哪个发货点显示数据，如果此发货点没有商品，则不显示。
3.那条PP在哪个发货点有商品才会在哪个发货点显示数据，如果没有商品则不显示</t>
    <phoneticPr fontId="1" type="noConversion"/>
  </si>
  <si>
    <t>Cutline</t>
    <phoneticPr fontId="1" type="noConversion"/>
  </si>
  <si>
    <t>SingleLarge</t>
    <phoneticPr fontId="1" type="noConversion"/>
  </si>
  <si>
    <t>Pending</t>
    <phoneticPr fontId="1" type="noConversion"/>
  </si>
  <si>
    <t>Replenishing</t>
    <phoneticPr fontId="1" type="noConversion"/>
  </si>
  <si>
    <t>Need To Replenish</t>
    <phoneticPr fontId="1" type="noConversion"/>
  </si>
  <si>
    <t>ITEM ID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</si>
</sst>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%"/>
  </numFmts>
  <fonts count="1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微软雅黑"/>
      <family val="2"/>
      <charset val="134"/>
    </font>
    <font>
      <b/>
      <sz val="11"/>
      <color theme="0"/>
      <name val="Arial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宋体"/>
      <family val="2"/>
      <scheme val="minor"/>
    </font>
    <font>
      <b/>
      <sz val="14"/>
      <color theme="1"/>
      <name val="宋体"/>
      <family val="3"/>
      <charset val="134"/>
      <scheme val="minor"/>
    </font>
    <font>
      <b/>
      <sz val="12"/>
      <color theme="1"/>
      <name val="Arial"/>
      <family val="2"/>
    </font>
    <font>
      <sz val="11"/>
      <name val="宋体"/>
      <family val="2"/>
      <scheme val="minor"/>
    </font>
    <font>
      <b/>
      <sz val="12"/>
      <color theme="1"/>
      <name val="宋体"/>
      <family val="3"/>
      <charset val="134"/>
      <scheme val="minor"/>
    </font>
    <font>
      <b/>
      <sz val="11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00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>
      <alignment vertical="center"/>
    </xf>
  </cellStyleXfs>
  <cellXfs count="74">
    <xf numFmtId="0" fontId="0" fillId="0" borderId="0" xfId="0"/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3" fillId="3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3" fillId="3" borderId="4" xfId="0" applyFont="1" applyFill="1" applyBorder="1" applyAlignment="1">
      <alignment horizontal="center" wrapText="1"/>
    </xf>
    <xf numFmtId="0" fontId="0" fillId="0" borderId="5" xfId="0" applyBorder="1" applyAlignment="1">
      <alignment horizontal="left" vertical="center"/>
    </xf>
    <xf numFmtId="0" fontId="0" fillId="0" borderId="5" xfId="0" applyBorder="1"/>
    <xf numFmtId="0" fontId="2" fillId="2" borderId="2" xfId="0" applyFont="1" applyFill="1" applyBorder="1" applyAlignment="1"/>
    <xf numFmtId="0" fontId="2" fillId="2" borderId="6" xfId="0" applyFont="1" applyFill="1" applyBorder="1" applyAlignment="1"/>
    <xf numFmtId="0" fontId="2" fillId="2" borderId="3" xfId="0" applyFont="1" applyFill="1" applyBorder="1" applyAlignment="1"/>
    <xf numFmtId="9" fontId="0" fillId="0" borderId="0" xfId="0" applyNumberFormat="1"/>
    <xf numFmtId="176" fontId="0" fillId="0" borderId="0" xfId="1" applyNumberFormat="1" applyFont="1" applyAlignment="1"/>
    <xf numFmtId="0" fontId="0" fillId="0" borderId="5" xfId="0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0" fillId="0" borderId="0" xfId="0" applyFont="1" applyAlignment="1">
      <alignment horizontal="left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22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3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2" borderId="1" xfId="0" applyFill="1" applyBorder="1" applyAlignment="1">
      <alignment horizontal="left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4" borderId="0" xfId="0" applyFill="1" applyAlignment="1">
      <alignment vertical="center"/>
    </xf>
    <xf numFmtId="0" fontId="0" fillId="6" borderId="1" xfId="0" applyFill="1" applyBorder="1" applyAlignment="1">
      <alignment horizontal="center"/>
    </xf>
    <xf numFmtId="0" fontId="12" fillId="7" borderId="0" xfId="0" applyFont="1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2" borderId="1" xfId="0" applyFont="1" applyFill="1" applyBorder="1" applyAlignment="1">
      <alignment horizontal="left"/>
    </xf>
    <xf numFmtId="0" fontId="12" fillId="0" borderId="1" xfId="0" applyFont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0" xfId="0" applyAlignment="1">
      <alignment horizontal="left" vertical="top" wrapText="1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3" fillId="3" borderId="4" xfId="0" applyFont="1" applyFill="1" applyBorder="1" applyAlignment="1">
      <alignment horizontal="center" vertical="center"/>
    </xf>
    <xf numFmtId="0" fontId="0" fillId="0" borderId="5" xfId="0" applyBorder="1" applyAlignment="1">
      <alignment horizontal="left" vertical="center"/>
    </xf>
    <xf numFmtId="0" fontId="9" fillId="5" borderId="7" xfId="0" applyFont="1" applyFill="1" applyBorder="1" applyAlignment="1">
      <alignment horizontal="left" vertical="top" wrapText="1"/>
    </xf>
    <xf numFmtId="0" fontId="9" fillId="5" borderId="8" xfId="0" applyFont="1" applyFill="1" applyBorder="1" applyAlignment="1">
      <alignment horizontal="left" vertical="top" wrapText="1"/>
    </xf>
    <xf numFmtId="0" fontId="9" fillId="5" borderId="9" xfId="0" applyFont="1" applyFill="1" applyBorder="1" applyAlignment="1">
      <alignment horizontal="left" vertical="top" wrapText="1"/>
    </xf>
    <xf numFmtId="0" fontId="9" fillId="5" borderId="10" xfId="0" applyFont="1" applyFill="1" applyBorder="1" applyAlignment="1">
      <alignment horizontal="left" vertical="top" wrapText="1"/>
    </xf>
    <xf numFmtId="0" fontId="9" fillId="5" borderId="0" xfId="0" applyFont="1" applyFill="1" applyBorder="1" applyAlignment="1">
      <alignment horizontal="left" vertical="top" wrapText="1"/>
    </xf>
    <xf numFmtId="0" fontId="9" fillId="5" borderId="11" xfId="0" applyFont="1" applyFill="1" applyBorder="1" applyAlignment="1">
      <alignment horizontal="left" vertical="top" wrapText="1"/>
    </xf>
    <xf numFmtId="0" fontId="9" fillId="5" borderId="12" xfId="0" applyFont="1" applyFill="1" applyBorder="1" applyAlignment="1">
      <alignment horizontal="left" vertical="top" wrapText="1"/>
    </xf>
    <xf numFmtId="0" fontId="9" fillId="5" borderId="13" xfId="0" applyFont="1" applyFill="1" applyBorder="1" applyAlignment="1">
      <alignment horizontal="left" vertical="top" wrapText="1"/>
    </xf>
    <xf numFmtId="0" fontId="9" fillId="5" borderId="14" xfId="0" applyFont="1" applyFill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5" xfId="0" applyBorder="1" applyAlignment="1">
      <alignment horizontal="center"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0</xdr:rowOff>
    </xdr:from>
    <xdr:to>
      <xdr:col>3</xdr:col>
      <xdr:colOff>0</xdr:colOff>
      <xdr:row>22</xdr:row>
      <xdr:rowOff>0</xdr:rowOff>
    </xdr:to>
    <xdr:grpSp>
      <xdr:nvGrpSpPr>
        <xdr:cNvPr id="18" name="组合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GrpSpPr/>
      </xdr:nvGrpSpPr>
      <xdr:grpSpPr>
        <a:xfrm>
          <a:off x="19050" y="0"/>
          <a:ext cx="1647825" cy="5207000"/>
          <a:chOff x="19050" y="0"/>
          <a:chExt cx="1743075" cy="5172075"/>
        </a:xfrm>
      </xdr:grpSpPr>
      <xdr:sp macro="" textlink="">
        <xdr:nvSpPr>
          <xdr:cNvPr id="2" name="矩形 1">
            <a:extLst>
              <a:ext uri="{FF2B5EF4-FFF2-40B4-BE49-F238E27FC236}">
                <a16:creationId xmlns:a16="http://schemas.microsoft.com/office/drawing/2014/main" id="{00000000-0008-0000-0000-000002000000}"/>
              </a:ext>
            </a:extLst>
          </xdr:cNvPr>
          <xdr:cNvSpPr/>
        </xdr:nvSpPr>
        <xdr:spPr>
          <a:xfrm>
            <a:off x="19050" y="10767"/>
            <a:ext cx="1743075" cy="5161308"/>
          </a:xfrm>
          <a:prstGeom prst="rect">
            <a:avLst/>
          </a:prstGeom>
          <a:solidFill>
            <a:sysClr val="window" lastClr="FFFFFF"/>
          </a:solidFill>
          <a:ln w="3175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3" name="矩形 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/>
        </xdr:nvSpPr>
        <xdr:spPr>
          <a:xfrm>
            <a:off x="95250" y="314324"/>
            <a:ext cx="1501445" cy="247651"/>
          </a:xfrm>
          <a:prstGeom prst="rect">
            <a:avLst/>
          </a:prstGeom>
          <a:solidFill>
            <a:sysClr val="window" lastClr="FFFFFF"/>
          </a:solidFill>
          <a:ln w="3175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zh-CN" sz="1100">
                <a:solidFill>
                  <a:sysClr val="windowText" lastClr="000000"/>
                </a:solidFill>
              </a:rPr>
              <a:t>WorkPool</a:t>
            </a:r>
            <a:endParaRPr lang="zh-CN" altLang="en-US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4" name="等腰三角形 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/>
        </xdr:nvSpPr>
        <xdr:spPr>
          <a:xfrm rot="10800000">
            <a:off x="1369944" y="390525"/>
            <a:ext cx="179319" cy="114300"/>
          </a:xfrm>
          <a:prstGeom prst="triangle">
            <a:avLst/>
          </a:prstGeom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5" name="矩形 4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SpPr/>
        </xdr:nvSpPr>
        <xdr:spPr>
          <a:xfrm>
            <a:off x="93785" y="656491"/>
            <a:ext cx="1501445" cy="251315"/>
          </a:xfrm>
          <a:prstGeom prst="rect">
            <a:avLst/>
          </a:prstGeom>
          <a:solidFill>
            <a:sysClr val="window" lastClr="FFFFFF"/>
          </a:solidFill>
          <a:ln w="3175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zh-CN" sz="1100">
                <a:solidFill>
                  <a:sysClr val="windowText" lastClr="000000"/>
                </a:solidFill>
              </a:rPr>
              <a:t>None</a:t>
            </a:r>
            <a:endParaRPr lang="zh-CN" altLang="en-US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6" name="等腰三角形 5">
            <a:extLst>
              <a:ext uri="{FF2B5EF4-FFF2-40B4-BE49-F238E27FC236}">
                <a16:creationId xmlns:a16="http://schemas.microsoft.com/office/drawing/2014/main" id="{00000000-0008-0000-0000-000006000000}"/>
              </a:ext>
            </a:extLst>
          </xdr:cNvPr>
          <xdr:cNvSpPr/>
        </xdr:nvSpPr>
        <xdr:spPr>
          <a:xfrm rot="10800000">
            <a:off x="1368479" y="734890"/>
            <a:ext cx="179319" cy="115766"/>
          </a:xfrm>
          <a:prstGeom prst="triangle">
            <a:avLst/>
          </a:prstGeom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7" name="文本框 6">
            <a:extLst>
              <a:ext uri="{FF2B5EF4-FFF2-40B4-BE49-F238E27FC236}">
                <a16:creationId xmlns:a16="http://schemas.microsoft.com/office/drawing/2014/main" id="{00000000-0008-0000-0000-000007000000}"/>
              </a:ext>
            </a:extLst>
          </xdr:cNvPr>
          <xdr:cNvSpPr txBox="1"/>
        </xdr:nvSpPr>
        <xdr:spPr>
          <a:xfrm>
            <a:off x="49695" y="0"/>
            <a:ext cx="466794" cy="33445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zh-CN" altLang="en-US" sz="1100" b="1">
                <a:latin typeface="微软雅黑" panose="020B0503020204020204" pitchFamily="34" charset="-122"/>
                <a:ea typeface="微软雅黑" panose="020B0503020204020204" pitchFamily="34" charset="-122"/>
              </a:rPr>
              <a:t>维度</a:t>
            </a:r>
          </a:p>
        </xdr:txBody>
      </xdr:sp>
      <xdr:sp macro="" textlink="">
        <xdr:nvSpPr>
          <xdr:cNvPr id="8" name="文本框 7">
            <a:extLst>
              <a:ext uri="{FF2B5EF4-FFF2-40B4-BE49-F238E27FC236}">
                <a16:creationId xmlns:a16="http://schemas.microsoft.com/office/drawing/2014/main" id="{00000000-0008-0000-0000-000008000000}"/>
              </a:ext>
            </a:extLst>
          </xdr:cNvPr>
          <xdr:cNvSpPr txBox="1"/>
        </xdr:nvSpPr>
        <xdr:spPr>
          <a:xfrm>
            <a:off x="36442" y="889967"/>
            <a:ext cx="748923" cy="33445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zh-CN" altLang="en-US" sz="1100" b="1">
                <a:latin typeface="微软雅黑" panose="020B0503020204020204" pitchFamily="34" charset="-122"/>
                <a:ea typeface="微软雅黑" panose="020B0503020204020204" pitchFamily="34" charset="-122"/>
              </a:rPr>
              <a:t>货件类型</a:t>
            </a:r>
          </a:p>
        </xdr:txBody>
      </xdr:sp>
      <xdr:grpSp>
        <xdr:nvGrpSpPr>
          <xdr:cNvPr id="23" name="组合 22">
            <a:extLst>
              <a:ext uri="{FF2B5EF4-FFF2-40B4-BE49-F238E27FC236}">
                <a16:creationId xmlns:a16="http://schemas.microsoft.com/office/drawing/2014/main" id="{00000000-0008-0000-0000-000017000000}"/>
              </a:ext>
            </a:extLst>
          </xdr:cNvPr>
          <xdr:cNvGrpSpPr/>
        </xdr:nvGrpSpPr>
        <xdr:grpSpPr>
          <a:xfrm>
            <a:off x="130868" y="1179858"/>
            <a:ext cx="1514434" cy="926983"/>
            <a:chOff x="130868" y="1191039"/>
            <a:chExt cx="1517747" cy="942857"/>
          </a:xfrm>
        </xdr:grpSpPr>
        <xdr:sp macro="" textlink="">
          <xdr:nvSpPr>
            <xdr:cNvPr id="9" name="文本框 8">
              <a:extLst>
                <a:ext uri="{FF2B5EF4-FFF2-40B4-BE49-F238E27FC236}">
                  <a16:creationId xmlns:a16="http://schemas.microsoft.com/office/drawing/2014/main" id="{00000000-0008-0000-0000-000009000000}"/>
                </a:ext>
              </a:extLst>
            </xdr:cNvPr>
            <xdr:cNvSpPr txBox="1"/>
          </xdr:nvSpPr>
          <xdr:spPr>
            <a:xfrm>
              <a:off x="296515" y="1191039"/>
              <a:ext cx="327141" cy="23980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1000" b="0">
                  <a:latin typeface="Arial" panose="020B0604020202020204" pitchFamily="34" charset="0"/>
                  <a:ea typeface="微软雅黑" panose="020B0503020204020204" pitchFamily="34" charset="-122"/>
                  <a:cs typeface="Arial" panose="020B0604020202020204" pitchFamily="34" charset="0"/>
                </a:rPr>
                <a:t>All</a:t>
              </a:r>
              <a:endParaRPr lang="zh-CN" altLang="en-US" sz="1000" b="0">
                <a:latin typeface="Arial" panose="020B0604020202020204" pitchFamily="34" charset="0"/>
                <a:ea typeface="微软雅黑" panose="020B0503020204020204" pitchFamily="34" charset="-122"/>
                <a:cs typeface="Arial" panose="020B0604020202020204" pitchFamily="34" charset="0"/>
              </a:endParaRPr>
            </a:p>
          </xdr:txBody>
        </xdr:sp>
        <xdr:sp macro="" textlink="">
          <xdr:nvSpPr>
            <xdr:cNvPr id="10" name="文本框 9">
              <a:extLst>
                <a:ext uri="{FF2B5EF4-FFF2-40B4-BE49-F238E27FC236}">
                  <a16:creationId xmlns:a16="http://schemas.microsoft.com/office/drawing/2014/main" id="{00000000-0008-0000-0000-00000A000000}"/>
                </a:ext>
              </a:extLst>
            </xdr:cNvPr>
            <xdr:cNvSpPr txBox="1"/>
          </xdr:nvSpPr>
          <xdr:spPr>
            <a:xfrm>
              <a:off x="266698" y="1384852"/>
              <a:ext cx="1381917" cy="23980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1000" b="0">
                  <a:latin typeface="Arial" panose="020B0604020202020204" pitchFamily="34" charset="0"/>
                  <a:ea typeface="微软雅黑" panose="020B0503020204020204" pitchFamily="34" charset="-122"/>
                  <a:cs typeface="Arial" panose="020B0604020202020204" pitchFamily="34" charset="0"/>
                </a:rPr>
                <a:t>Customer Shipments</a:t>
              </a:r>
              <a:endParaRPr lang="zh-CN" altLang="en-US" sz="1000" b="0">
                <a:latin typeface="Arial" panose="020B0604020202020204" pitchFamily="34" charset="0"/>
                <a:ea typeface="微软雅黑" panose="020B0503020204020204" pitchFamily="34" charset="-122"/>
                <a:cs typeface="Arial" panose="020B0604020202020204" pitchFamily="34" charset="0"/>
              </a:endParaRPr>
            </a:p>
          </xdr:txBody>
        </xdr:sp>
        <xdr:sp macro="" textlink="">
          <xdr:nvSpPr>
            <xdr:cNvPr id="11" name="文本框 10">
              <a:extLst>
                <a:ext uri="{FF2B5EF4-FFF2-40B4-BE49-F238E27FC236}">
                  <a16:creationId xmlns:a16="http://schemas.microsoft.com/office/drawing/2014/main" id="{00000000-0008-0000-0000-00000B000000}"/>
                </a:ext>
              </a:extLst>
            </xdr:cNvPr>
            <xdr:cNvSpPr txBox="1"/>
          </xdr:nvSpPr>
          <xdr:spPr>
            <a:xfrm>
              <a:off x="261729" y="1894087"/>
              <a:ext cx="1096839" cy="23980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1000" b="0">
                  <a:latin typeface="Arial" panose="020B0604020202020204" pitchFamily="34" charset="0"/>
                  <a:ea typeface="微软雅黑" panose="020B0503020204020204" pitchFamily="34" charset="-122"/>
                  <a:cs typeface="Arial" panose="020B0604020202020204" pitchFamily="34" charset="0"/>
                </a:rPr>
                <a:t>Transshipments</a:t>
              </a:r>
              <a:endParaRPr lang="zh-CN" altLang="en-US" sz="1000" b="0">
                <a:latin typeface="Arial" panose="020B0604020202020204" pitchFamily="34" charset="0"/>
                <a:ea typeface="微软雅黑" panose="020B0503020204020204" pitchFamily="34" charset="-122"/>
                <a:cs typeface="Arial" panose="020B0604020202020204" pitchFamily="34" charset="0"/>
              </a:endParaRPr>
            </a:p>
          </xdr:txBody>
        </xdr:sp>
        <xdr:sp macro="" textlink="">
          <xdr:nvSpPr>
            <xdr:cNvPr id="12" name="椭圆 11">
              <a:extLst>
                <a:ext uri="{FF2B5EF4-FFF2-40B4-BE49-F238E27FC236}">
                  <a16:creationId xmlns:a16="http://schemas.microsoft.com/office/drawing/2014/main" id="{00000000-0008-0000-0000-00000C000000}"/>
                </a:ext>
              </a:extLst>
            </xdr:cNvPr>
            <xdr:cNvSpPr/>
          </xdr:nvSpPr>
          <xdr:spPr>
            <a:xfrm>
              <a:off x="132525" y="1234108"/>
              <a:ext cx="115957" cy="107673"/>
            </a:xfrm>
            <a:prstGeom prst="ellipse">
              <a:avLst/>
            </a:prstGeom>
            <a:solidFill>
              <a:schemeClr val="bg1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13" name="椭圆 12">
              <a:extLst>
                <a:ext uri="{FF2B5EF4-FFF2-40B4-BE49-F238E27FC236}">
                  <a16:creationId xmlns:a16="http://schemas.microsoft.com/office/drawing/2014/main" id="{00000000-0008-0000-0000-00000D000000}"/>
                </a:ext>
              </a:extLst>
            </xdr:cNvPr>
            <xdr:cNvSpPr/>
          </xdr:nvSpPr>
          <xdr:spPr>
            <a:xfrm>
              <a:off x="135838" y="1459449"/>
              <a:ext cx="115957" cy="107673"/>
            </a:xfrm>
            <a:prstGeom prst="ellipse">
              <a:avLst/>
            </a:prstGeom>
            <a:solidFill>
              <a:srgbClr val="0070C0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14" name="椭圆 13">
              <a:extLst>
                <a:ext uri="{FF2B5EF4-FFF2-40B4-BE49-F238E27FC236}">
                  <a16:creationId xmlns:a16="http://schemas.microsoft.com/office/drawing/2014/main" id="{00000000-0008-0000-0000-00000E000000}"/>
                </a:ext>
              </a:extLst>
            </xdr:cNvPr>
            <xdr:cNvSpPr/>
          </xdr:nvSpPr>
          <xdr:spPr>
            <a:xfrm>
              <a:off x="130868" y="1928860"/>
              <a:ext cx="115957" cy="107676"/>
            </a:xfrm>
            <a:prstGeom prst="ellipse">
              <a:avLst/>
            </a:prstGeom>
            <a:solidFill>
              <a:schemeClr val="bg1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</xdr:grpSp>
      <xdr:sp macro="" textlink="">
        <xdr:nvSpPr>
          <xdr:cNvPr id="15" name="文本框 14">
            <a:extLst>
              <a:ext uri="{FF2B5EF4-FFF2-40B4-BE49-F238E27FC236}">
                <a16:creationId xmlns:a16="http://schemas.microsoft.com/office/drawing/2014/main" id="{00000000-0008-0000-0000-00000F000000}"/>
              </a:ext>
            </a:extLst>
          </xdr:cNvPr>
          <xdr:cNvSpPr txBox="1"/>
        </xdr:nvSpPr>
        <xdr:spPr>
          <a:xfrm>
            <a:off x="31472" y="2112775"/>
            <a:ext cx="1033488" cy="33445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zh-CN" sz="1100" b="1">
                <a:latin typeface="微软雅黑" panose="020B0503020204020204" pitchFamily="34" charset="-122"/>
                <a:ea typeface="微软雅黑" panose="020B0503020204020204" pitchFamily="34" charset="-122"/>
              </a:rPr>
              <a:t>ExSD Range</a:t>
            </a:r>
            <a:endParaRPr lang="zh-CN" altLang="en-US" sz="1100" b="1">
              <a:latin typeface="微软雅黑" panose="020B0503020204020204" pitchFamily="34" charset="-122"/>
              <a:ea typeface="微软雅黑" panose="020B0503020204020204" pitchFamily="34" charset="-122"/>
            </a:endParaRPr>
          </a:p>
        </xdr:txBody>
      </xdr:sp>
      <xdr:grpSp>
        <xdr:nvGrpSpPr>
          <xdr:cNvPr id="24" name="组合 23">
            <a:extLst>
              <a:ext uri="{FF2B5EF4-FFF2-40B4-BE49-F238E27FC236}">
                <a16:creationId xmlns:a16="http://schemas.microsoft.com/office/drawing/2014/main" id="{00000000-0008-0000-0000-000018000000}"/>
              </a:ext>
            </a:extLst>
          </xdr:cNvPr>
          <xdr:cNvGrpSpPr/>
        </xdr:nvGrpSpPr>
        <xdr:grpSpPr>
          <a:xfrm>
            <a:off x="147433" y="2419232"/>
            <a:ext cx="1015579" cy="642344"/>
            <a:chOff x="127555" y="1191039"/>
            <a:chExt cx="1017236" cy="652283"/>
          </a:xfrm>
        </xdr:grpSpPr>
        <xdr:sp macro="" textlink="">
          <xdr:nvSpPr>
            <xdr:cNvPr id="25" name="文本框 24">
              <a:extLst>
                <a:ext uri="{FF2B5EF4-FFF2-40B4-BE49-F238E27FC236}">
                  <a16:creationId xmlns:a16="http://schemas.microsoft.com/office/drawing/2014/main" id="{00000000-0008-0000-0000-000019000000}"/>
                </a:ext>
              </a:extLst>
            </xdr:cNvPr>
            <xdr:cNvSpPr txBox="1"/>
          </xdr:nvSpPr>
          <xdr:spPr>
            <a:xfrm>
              <a:off x="296515" y="1191039"/>
              <a:ext cx="327141" cy="23980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1000" b="0">
                  <a:latin typeface="Arial" panose="020B0604020202020204" pitchFamily="34" charset="0"/>
                  <a:ea typeface="微软雅黑" panose="020B0503020204020204" pitchFamily="34" charset="-122"/>
                  <a:cs typeface="Arial" panose="020B0604020202020204" pitchFamily="34" charset="0"/>
                </a:rPr>
                <a:t>All</a:t>
              </a:r>
              <a:endParaRPr lang="zh-CN" altLang="en-US" sz="1000" b="0">
                <a:latin typeface="Arial" panose="020B0604020202020204" pitchFamily="34" charset="0"/>
                <a:ea typeface="微软雅黑" panose="020B0503020204020204" pitchFamily="34" charset="-122"/>
                <a:cs typeface="Arial" panose="020B0604020202020204" pitchFamily="34" charset="0"/>
              </a:endParaRPr>
            </a:p>
          </xdr:txBody>
        </xdr:sp>
        <xdr:sp macro="" textlink="">
          <xdr:nvSpPr>
            <xdr:cNvPr id="26" name="文本框 25">
              <a:extLst>
                <a:ext uri="{FF2B5EF4-FFF2-40B4-BE49-F238E27FC236}">
                  <a16:creationId xmlns:a16="http://schemas.microsoft.com/office/drawing/2014/main" id="{00000000-0008-0000-0000-00001A000000}"/>
                </a:ext>
              </a:extLst>
            </xdr:cNvPr>
            <xdr:cNvSpPr txBox="1"/>
          </xdr:nvSpPr>
          <xdr:spPr>
            <a:xfrm>
              <a:off x="266698" y="1384852"/>
              <a:ext cx="541046" cy="23980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1000" b="0">
                  <a:latin typeface="Arial" panose="020B0604020202020204" pitchFamily="34" charset="0"/>
                  <a:ea typeface="微软雅黑" panose="020B0503020204020204" pitchFamily="34" charset="-122"/>
                  <a:cs typeface="Arial" panose="020B0604020202020204" pitchFamily="34" charset="0"/>
                </a:rPr>
                <a:t>Today</a:t>
              </a:r>
              <a:endParaRPr lang="zh-CN" altLang="en-US" sz="1000" b="0">
                <a:latin typeface="Arial" panose="020B0604020202020204" pitchFamily="34" charset="0"/>
                <a:ea typeface="微软雅黑" panose="020B0503020204020204" pitchFamily="34" charset="-122"/>
                <a:cs typeface="Arial" panose="020B0604020202020204" pitchFamily="34" charset="0"/>
              </a:endParaRPr>
            </a:p>
          </xdr:txBody>
        </xdr:sp>
        <xdr:sp macro="" textlink="">
          <xdr:nvSpPr>
            <xdr:cNvPr id="27" name="文本框 26">
              <a:extLst>
                <a:ext uri="{FF2B5EF4-FFF2-40B4-BE49-F238E27FC236}">
                  <a16:creationId xmlns:a16="http://schemas.microsoft.com/office/drawing/2014/main" id="{00000000-0008-0000-0000-00001B000000}"/>
                </a:ext>
              </a:extLst>
            </xdr:cNvPr>
            <xdr:cNvSpPr txBox="1"/>
          </xdr:nvSpPr>
          <xdr:spPr>
            <a:xfrm>
              <a:off x="261729" y="1603513"/>
              <a:ext cx="883062" cy="23980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1000" b="0">
                  <a:latin typeface="Arial" panose="020B0604020202020204" pitchFamily="34" charset="0"/>
                  <a:ea typeface="微软雅黑" panose="020B0503020204020204" pitchFamily="34" charset="-122"/>
                  <a:cs typeface="Arial" panose="020B0604020202020204" pitchFamily="34" charset="0"/>
                </a:rPr>
                <a:t>Next 3 Days</a:t>
              </a:r>
              <a:endParaRPr lang="zh-CN" altLang="en-US" sz="1000" b="0">
                <a:latin typeface="Arial" panose="020B0604020202020204" pitchFamily="34" charset="0"/>
                <a:ea typeface="微软雅黑" panose="020B0503020204020204" pitchFamily="34" charset="-122"/>
                <a:cs typeface="Arial" panose="020B0604020202020204" pitchFamily="34" charset="0"/>
              </a:endParaRPr>
            </a:p>
          </xdr:txBody>
        </xdr:sp>
        <xdr:sp macro="" textlink="">
          <xdr:nvSpPr>
            <xdr:cNvPr id="28" name="椭圆 27">
              <a:extLst>
                <a:ext uri="{FF2B5EF4-FFF2-40B4-BE49-F238E27FC236}">
                  <a16:creationId xmlns:a16="http://schemas.microsoft.com/office/drawing/2014/main" id="{00000000-0008-0000-0000-00001C000000}"/>
                </a:ext>
              </a:extLst>
            </xdr:cNvPr>
            <xdr:cNvSpPr/>
          </xdr:nvSpPr>
          <xdr:spPr>
            <a:xfrm>
              <a:off x="132525" y="1234108"/>
              <a:ext cx="115957" cy="107673"/>
            </a:xfrm>
            <a:prstGeom prst="ellipse">
              <a:avLst/>
            </a:prstGeom>
            <a:solidFill>
              <a:srgbClr val="0070C0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29" name="椭圆 28">
              <a:extLst>
                <a:ext uri="{FF2B5EF4-FFF2-40B4-BE49-F238E27FC236}">
                  <a16:creationId xmlns:a16="http://schemas.microsoft.com/office/drawing/2014/main" id="{00000000-0008-0000-0000-00001D000000}"/>
                </a:ext>
              </a:extLst>
            </xdr:cNvPr>
            <xdr:cNvSpPr/>
          </xdr:nvSpPr>
          <xdr:spPr>
            <a:xfrm>
              <a:off x="127555" y="1436204"/>
              <a:ext cx="115957" cy="107673"/>
            </a:xfrm>
            <a:prstGeom prst="ellipse">
              <a:avLst/>
            </a:prstGeom>
            <a:solidFill>
              <a:schemeClr val="bg1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30" name="椭圆 29">
              <a:extLst>
                <a:ext uri="{FF2B5EF4-FFF2-40B4-BE49-F238E27FC236}">
                  <a16:creationId xmlns:a16="http://schemas.microsoft.com/office/drawing/2014/main" id="{00000000-0008-0000-0000-00001E000000}"/>
                </a:ext>
              </a:extLst>
            </xdr:cNvPr>
            <xdr:cNvSpPr/>
          </xdr:nvSpPr>
          <xdr:spPr>
            <a:xfrm>
              <a:off x="130868" y="1638299"/>
              <a:ext cx="115957" cy="107673"/>
            </a:xfrm>
            <a:prstGeom prst="ellipse">
              <a:avLst/>
            </a:prstGeom>
            <a:solidFill>
              <a:schemeClr val="bg1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</xdr:grpSp>
      <xdr:grpSp>
        <xdr:nvGrpSpPr>
          <xdr:cNvPr id="31" name="组合 30">
            <a:extLst>
              <a:ext uri="{FF2B5EF4-FFF2-40B4-BE49-F238E27FC236}">
                <a16:creationId xmlns:a16="http://schemas.microsoft.com/office/drawing/2014/main" id="{00000000-0008-0000-0000-00001F000000}"/>
              </a:ext>
            </a:extLst>
          </xdr:cNvPr>
          <xdr:cNvGrpSpPr/>
        </xdr:nvGrpSpPr>
        <xdr:grpSpPr>
          <a:xfrm>
            <a:off x="137491" y="3028343"/>
            <a:ext cx="851977" cy="710846"/>
            <a:chOff x="127555" y="1191039"/>
            <a:chExt cx="853634" cy="728580"/>
          </a:xfrm>
        </xdr:grpSpPr>
        <xdr:sp macro="" textlink="">
          <xdr:nvSpPr>
            <xdr:cNvPr id="32" name="文本框 31">
              <a:extLst>
                <a:ext uri="{FF2B5EF4-FFF2-40B4-BE49-F238E27FC236}">
                  <a16:creationId xmlns:a16="http://schemas.microsoft.com/office/drawing/2014/main" id="{00000000-0008-0000-0000-000020000000}"/>
                </a:ext>
              </a:extLst>
            </xdr:cNvPr>
            <xdr:cNvSpPr txBox="1"/>
          </xdr:nvSpPr>
          <xdr:spPr>
            <a:xfrm>
              <a:off x="296515" y="1191039"/>
              <a:ext cx="614720" cy="3123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1000" b="0">
                  <a:latin typeface="Arial" panose="020B0604020202020204" pitchFamily="34" charset="0"/>
                  <a:ea typeface="微软雅黑" panose="020B0503020204020204" pitchFamily="34" charset="-122"/>
                  <a:cs typeface="Arial" panose="020B0604020202020204" pitchFamily="34" charset="0"/>
                </a:rPr>
                <a:t>±1 Day</a:t>
              </a:r>
              <a:endParaRPr lang="zh-CN" altLang="en-US" sz="1000" b="0">
                <a:latin typeface="Arial" panose="020B0604020202020204" pitchFamily="34" charset="0"/>
                <a:ea typeface="微软雅黑" panose="020B0503020204020204" pitchFamily="34" charset="-122"/>
                <a:cs typeface="Arial" panose="020B0604020202020204" pitchFamily="34" charset="0"/>
              </a:endParaRPr>
            </a:p>
          </xdr:txBody>
        </xdr:sp>
        <xdr:sp macro="" textlink="">
          <xdr:nvSpPr>
            <xdr:cNvPr id="33" name="文本框 32">
              <a:extLst>
                <a:ext uri="{FF2B5EF4-FFF2-40B4-BE49-F238E27FC236}">
                  <a16:creationId xmlns:a16="http://schemas.microsoft.com/office/drawing/2014/main" id="{00000000-0008-0000-0000-000021000000}"/>
                </a:ext>
              </a:extLst>
            </xdr:cNvPr>
            <xdr:cNvSpPr txBox="1"/>
          </xdr:nvSpPr>
          <xdr:spPr>
            <a:xfrm>
              <a:off x="266698" y="1384852"/>
              <a:ext cx="714491" cy="3123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1000" b="0">
                  <a:latin typeface="Arial" panose="020B0604020202020204" pitchFamily="34" charset="0"/>
                  <a:ea typeface="微软雅黑" panose="020B0503020204020204" pitchFamily="34" charset="-122"/>
                  <a:cs typeface="Arial" panose="020B0604020202020204" pitchFamily="34" charset="0"/>
                </a:rPr>
                <a:t>± 3</a:t>
              </a:r>
              <a:r>
                <a:rPr lang="en-US" altLang="zh-CN" sz="1000" b="0" baseline="0">
                  <a:latin typeface="Arial" panose="020B0604020202020204" pitchFamily="34" charset="0"/>
                  <a:ea typeface="微软雅黑" panose="020B0503020204020204" pitchFamily="34" charset="-122"/>
                  <a:cs typeface="Arial" panose="020B0604020202020204" pitchFamily="34" charset="0"/>
                </a:rPr>
                <a:t> Days</a:t>
              </a:r>
              <a:endParaRPr lang="zh-CN" altLang="en-US" sz="1000" b="0">
                <a:latin typeface="Arial" panose="020B0604020202020204" pitchFamily="34" charset="0"/>
                <a:ea typeface="微软雅黑" panose="020B0503020204020204" pitchFamily="34" charset="-122"/>
                <a:cs typeface="Arial" panose="020B0604020202020204" pitchFamily="34" charset="0"/>
              </a:endParaRPr>
            </a:p>
          </xdr:txBody>
        </xdr:sp>
        <xdr:sp macro="" textlink="">
          <xdr:nvSpPr>
            <xdr:cNvPr id="34" name="文本框 33">
              <a:extLst>
                <a:ext uri="{FF2B5EF4-FFF2-40B4-BE49-F238E27FC236}">
                  <a16:creationId xmlns:a16="http://schemas.microsoft.com/office/drawing/2014/main" id="{00000000-0008-0000-0000-000022000000}"/>
                </a:ext>
              </a:extLst>
            </xdr:cNvPr>
            <xdr:cNvSpPr txBox="1"/>
          </xdr:nvSpPr>
          <xdr:spPr>
            <a:xfrm>
              <a:off x="286578" y="1694621"/>
              <a:ext cx="473769" cy="224998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altLang="zh-CN" sz="900" b="0">
                  <a:latin typeface="Arial" panose="020B0604020202020204" pitchFamily="34" charset="0"/>
                  <a:ea typeface="微软雅黑" panose="020B0503020204020204" pitchFamily="34" charset="-122"/>
                  <a:cs typeface="Arial" panose="020B0604020202020204" pitchFamily="34" charset="0"/>
                </a:rPr>
                <a:t>00:00</a:t>
              </a:r>
              <a:endParaRPr lang="zh-CN" altLang="en-US" sz="900" b="0">
                <a:latin typeface="Arial" panose="020B0604020202020204" pitchFamily="34" charset="0"/>
                <a:ea typeface="微软雅黑" panose="020B0503020204020204" pitchFamily="34" charset="-122"/>
                <a:cs typeface="Arial" panose="020B0604020202020204" pitchFamily="34" charset="0"/>
              </a:endParaRPr>
            </a:p>
          </xdr:txBody>
        </xdr:sp>
        <xdr:sp macro="" textlink="">
          <xdr:nvSpPr>
            <xdr:cNvPr id="35" name="椭圆 34">
              <a:extLst>
                <a:ext uri="{FF2B5EF4-FFF2-40B4-BE49-F238E27FC236}">
                  <a16:creationId xmlns:a16="http://schemas.microsoft.com/office/drawing/2014/main" id="{00000000-0008-0000-0000-000023000000}"/>
                </a:ext>
              </a:extLst>
            </xdr:cNvPr>
            <xdr:cNvSpPr/>
          </xdr:nvSpPr>
          <xdr:spPr>
            <a:xfrm>
              <a:off x="132525" y="1234108"/>
              <a:ext cx="115957" cy="107673"/>
            </a:xfrm>
            <a:prstGeom prst="ellipse">
              <a:avLst/>
            </a:prstGeom>
            <a:solidFill>
              <a:schemeClr val="bg1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36" name="椭圆 35">
              <a:extLst>
                <a:ext uri="{FF2B5EF4-FFF2-40B4-BE49-F238E27FC236}">
                  <a16:creationId xmlns:a16="http://schemas.microsoft.com/office/drawing/2014/main" id="{00000000-0008-0000-0000-000024000000}"/>
                </a:ext>
              </a:extLst>
            </xdr:cNvPr>
            <xdr:cNvSpPr/>
          </xdr:nvSpPr>
          <xdr:spPr>
            <a:xfrm>
              <a:off x="127555" y="1436204"/>
              <a:ext cx="115957" cy="107673"/>
            </a:xfrm>
            <a:prstGeom prst="ellipse">
              <a:avLst/>
            </a:prstGeom>
            <a:solidFill>
              <a:schemeClr val="bg1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37" name="椭圆 36">
              <a:extLst>
                <a:ext uri="{FF2B5EF4-FFF2-40B4-BE49-F238E27FC236}">
                  <a16:creationId xmlns:a16="http://schemas.microsoft.com/office/drawing/2014/main" id="{00000000-0008-0000-0000-000025000000}"/>
                </a:ext>
              </a:extLst>
            </xdr:cNvPr>
            <xdr:cNvSpPr/>
          </xdr:nvSpPr>
          <xdr:spPr>
            <a:xfrm>
              <a:off x="130868" y="1737690"/>
              <a:ext cx="115957" cy="107673"/>
            </a:xfrm>
            <a:prstGeom prst="ellipse">
              <a:avLst/>
            </a:prstGeom>
            <a:solidFill>
              <a:schemeClr val="bg1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</xdr:grpSp>
      <xdr:sp macro="" textlink="">
        <xdr:nvSpPr>
          <xdr:cNvPr id="38" name="文本框 37">
            <a:extLst>
              <a:ext uri="{FF2B5EF4-FFF2-40B4-BE49-F238E27FC236}">
                <a16:creationId xmlns:a16="http://schemas.microsoft.com/office/drawing/2014/main" id="{00000000-0008-0000-0000-000026000000}"/>
              </a:ext>
            </a:extLst>
          </xdr:cNvPr>
          <xdr:cNvSpPr txBox="1"/>
        </xdr:nvSpPr>
        <xdr:spPr>
          <a:xfrm>
            <a:off x="1080051" y="3527443"/>
            <a:ext cx="480396" cy="221686"/>
          </a:xfrm>
          <a:prstGeom prst="rect">
            <a:avLst/>
          </a:prstGeom>
          <a:noFill/>
          <a:ln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r>
              <a:rPr lang="en-US" altLang="zh-CN" sz="900" b="0">
                <a:latin typeface="Arial" panose="020B0604020202020204" pitchFamily="34" charset="0"/>
                <a:ea typeface="微软雅黑" panose="020B0503020204020204" pitchFamily="34" charset="-122"/>
                <a:cs typeface="Arial" panose="020B0604020202020204" pitchFamily="34" charset="0"/>
              </a:rPr>
              <a:t>00:00</a:t>
            </a:r>
            <a:endParaRPr lang="zh-CN" altLang="en-US" sz="900" b="0">
              <a:latin typeface="Arial" panose="020B0604020202020204" pitchFamily="34" charset="0"/>
              <a:ea typeface="微软雅黑" panose="020B0503020204020204" pitchFamily="34" charset="-122"/>
              <a:cs typeface="Arial" panose="020B0604020202020204" pitchFamily="34" charset="0"/>
            </a:endParaRPr>
          </a:p>
        </xdr:txBody>
      </xdr:sp>
      <xdr:sp macro="" textlink="">
        <xdr:nvSpPr>
          <xdr:cNvPr id="39" name="文本框 38">
            <a:extLst>
              <a:ext uri="{FF2B5EF4-FFF2-40B4-BE49-F238E27FC236}">
                <a16:creationId xmlns:a16="http://schemas.microsoft.com/office/drawing/2014/main" id="{00000000-0008-0000-0000-000027000000}"/>
              </a:ext>
            </a:extLst>
          </xdr:cNvPr>
          <xdr:cNvSpPr txBox="1"/>
        </xdr:nvSpPr>
        <xdr:spPr>
          <a:xfrm>
            <a:off x="783537" y="3478916"/>
            <a:ext cx="541046" cy="23649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CN" sz="1000" b="0">
                <a:latin typeface="Arial" panose="020B0604020202020204" pitchFamily="34" charset="0"/>
                <a:ea typeface="微软雅黑" panose="020B0503020204020204" pitchFamily="34" charset="-122"/>
                <a:cs typeface="Arial" panose="020B0604020202020204" pitchFamily="34" charset="0"/>
              </a:rPr>
              <a:t>to</a:t>
            </a:r>
            <a:endParaRPr lang="zh-CN" altLang="en-US" sz="1000" b="0">
              <a:latin typeface="Arial" panose="020B0604020202020204" pitchFamily="34" charset="0"/>
              <a:ea typeface="微软雅黑" panose="020B0503020204020204" pitchFamily="34" charset="-122"/>
              <a:cs typeface="Arial" panose="020B0604020202020204" pitchFamily="34" charset="0"/>
            </a:endParaRPr>
          </a:p>
        </xdr:txBody>
      </xdr:sp>
      <xdr:sp macro="" textlink="">
        <xdr:nvSpPr>
          <xdr:cNvPr id="40" name="文本框 39">
            <a:extLst>
              <a:ext uri="{FF2B5EF4-FFF2-40B4-BE49-F238E27FC236}">
                <a16:creationId xmlns:a16="http://schemas.microsoft.com/office/drawing/2014/main" id="{00000000-0008-0000-0000-000028000000}"/>
              </a:ext>
            </a:extLst>
          </xdr:cNvPr>
          <xdr:cNvSpPr txBox="1"/>
        </xdr:nvSpPr>
        <xdr:spPr>
          <a:xfrm>
            <a:off x="261057" y="1625852"/>
            <a:ext cx="1093447" cy="23569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CN" sz="1000" b="0">
                <a:latin typeface="Arial" panose="020B0604020202020204" pitchFamily="34" charset="0"/>
                <a:ea typeface="微软雅黑" panose="020B0503020204020204" pitchFamily="34" charset="-122"/>
                <a:cs typeface="Arial" panose="020B0604020202020204" pitchFamily="34" charset="0"/>
              </a:rPr>
              <a:t>Vendor Return</a:t>
            </a:r>
            <a:endParaRPr lang="zh-CN" altLang="en-US" sz="1000" b="0">
              <a:latin typeface="Arial" panose="020B0604020202020204" pitchFamily="34" charset="0"/>
              <a:ea typeface="微软雅黑" panose="020B0503020204020204" pitchFamily="34" charset="-122"/>
              <a:cs typeface="Arial" panose="020B0604020202020204" pitchFamily="34" charset="0"/>
            </a:endParaRPr>
          </a:p>
        </xdr:txBody>
      </xdr:sp>
      <xdr:sp macro="" textlink="">
        <xdr:nvSpPr>
          <xdr:cNvPr id="41" name="椭圆 40">
            <a:extLst>
              <a:ext uri="{FF2B5EF4-FFF2-40B4-BE49-F238E27FC236}">
                <a16:creationId xmlns:a16="http://schemas.microsoft.com/office/drawing/2014/main" id="{00000000-0008-0000-0000-000029000000}"/>
              </a:ext>
            </a:extLst>
          </xdr:cNvPr>
          <xdr:cNvSpPr/>
        </xdr:nvSpPr>
        <xdr:spPr>
          <a:xfrm>
            <a:off x="130868" y="1670586"/>
            <a:ext cx="115361" cy="108298"/>
          </a:xfrm>
          <a:prstGeom prst="ellipse">
            <a:avLst/>
          </a:prstGeom>
          <a:solidFill>
            <a:schemeClr val="bg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42" name="文本框 41">
            <a:extLst>
              <a:ext uri="{FF2B5EF4-FFF2-40B4-BE49-F238E27FC236}">
                <a16:creationId xmlns:a16="http://schemas.microsoft.com/office/drawing/2014/main" id="{00000000-0008-0000-0000-00002A000000}"/>
              </a:ext>
            </a:extLst>
          </xdr:cNvPr>
          <xdr:cNvSpPr txBox="1"/>
        </xdr:nvSpPr>
        <xdr:spPr>
          <a:xfrm>
            <a:off x="448330" y="4436972"/>
            <a:ext cx="883512" cy="311034"/>
          </a:xfrm>
          <a:prstGeom prst="rect">
            <a:avLst/>
          </a:prstGeom>
          <a:ln/>
        </xdr:spPr>
        <xdr:style>
          <a:lnRef idx="0">
            <a:schemeClr val="accent5"/>
          </a:lnRef>
          <a:fillRef idx="3">
            <a:schemeClr val="accent5"/>
          </a:fillRef>
          <a:effectRef idx="3">
            <a:schemeClr val="accent5"/>
          </a:effectRef>
          <a:fontRef idx="minor">
            <a:schemeClr val="lt1"/>
          </a:fontRef>
        </xdr:style>
        <xdr:txBody>
          <a:bodyPr vertOverflow="clip" horzOverflow="clip" wrap="square" rtlCol="0" anchor="t">
            <a:noAutofit/>
          </a:bodyPr>
          <a:lstStyle/>
          <a:p>
            <a:pPr algn="ctr"/>
            <a:r>
              <a:rPr lang="zh-CN" altLang="en-US" sz="1000" b="1">
                <a:latin typeface="Arial" panose="020B0604020202020204" pitchFamily="34" charset="0"/>
                <a:ea typeface="微软雅黑" panose="020B0503020204020204" pitchFamily="34" charset="-122"/>
                <a:cs typeface="Arial" panose="020B0604020202020204" pitchFamily="34" charset="0"/>
              </a:rPr>
              <a:t>确认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224117</xdr:rowOff>
    </xdr:from>
    <xdr:to>
      <xdr:col>2</xdr:col>
      <xdr:colOff>375957</xdr:colOff>
      <xdr:row>23</xdr:row>
      <xdr:rowOff>84604</xdr:rowOff>
    </xdr:to>
    <xdr:grpSp>
      <xdr:nvGrpSpPr>
        <xdr:cNvPr id="33" name="组合 32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GrpSpPr/>
      </xdr:nvGrpSpPr>
      <xdr:grpSpPr>
        <a:xfrm>
          <a:off x="0" y="224117"/>
          <a:ext cx="1668182" cy="5289737"/>
          <a:chOff x="19050" y="0"/>
          <a:chExt cx="1743075" cy="5172075"/>
        </a:xfrm>
      </xdr:grpSpPr>
      <xdr:sp macro="" textlink="">
        <xdr:nvSpPr>
          <xdr:cNvPr id="34" name="矩形 33">
            <a:extLst>
              <a:ext uri="{FF2B5EF4-FFF2-40B4-BE49-F238E27FC236}">
                <a16:creationId xmlns:a16="http://schemas.microsoft.com/office/drawing/2014/main" id="{00000000-0008-0000-0100-000022000000}"/>
              </a:ext>
            </a:extLst>
          </xdr:cNvPr>
          <xdr:cNvSpPr/>
        </xdr:nvSpPr>
        <xdr:spPr>
          <a:xfrm>
            <a:off x="19050" y="10767"/>
            <a:ext cx="1743075" cy="5161308"/>
          </a:xfrm>
          <a:prstGeom prst="rect">
            <a:avLst/>
          </a:prstGeom>
          <a:solidFill>
            <a:sysClr val="window" lastClr="FFFFFF"/>
          </a:solidFill>
          <a:ln w="3175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35" name="矩形 34">
            <a:extLst>
              <a:ext uri="{FF2B5EF4-FFF2-40B4-BE49-F238E27FC236}">
                <a16:creationId xmlns:a16="http://schemas.microsoft.com/office/drawing/2014/main" id="{00000000-0008-0000-0100-000023000000}"/>
              </a:ext>
            </a:extLst>
          </xdr:cNvPr>
          <xdr:cNvSpPr/>
        </xdr:nvSpPr>
        <xdr:spPr>
          <a:xfrm>
            <a:off x="95250" y="314324"/>
            <a:ext cx="1501445" cy="247651"/>
          </a:xfrm>
          <a:prstGeom prst="rect">
            <a:avLst/>
          </a:prstGeom>
          <a:solidFill>
            <a:sysClr val="window" lastClr="FFFFFF"/>
          </a:solidFill>
          <a:ln w="3175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zh-CN" sz="1100">
                <a:solidFill>
                  <a:sysClr val="windowText" lastClr="000000"/>
                </a:solidFill>
              </a:rPr>
              <a:t>WorkPool</a:t>
            </a:r>
            <a:endParaRPr lang="zh-CN" altLang="en-US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36" name="等腰三角形 35">
            <a:extLst>
              <a:ext uri="{FF2B5EF4-FFF2-40B4-BE49-F238E27FC236}">
                <a16:creationId xmlns:a16="http://schemas.microsoft.com/office/drawing/2014/main" id="{00000000-0008-0000-0100-000024000000}"/>
              </a:ext>
            </a:extLst>
          </xdr:cNvPr>
          <xdr:cNvSpPr/>
        </xdr:nvSpPr>
        <xdr:spPr>
          <a:xfrm rot="10800000">
            <a:off x="1369944" y="390525"/>
            <a:ext cx="179319" cy="114300"/>
          </a:xfrm>
          <a:prstGeom prst="triangle">
            <a:avLst/>
          </a:prstGeom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37" name="矩形 36">
            <a:extLst>
              <a:ext uri="{FF2B5EF4-FFF2-40B4-BE49-F238E27FC236}">
                <a16:creationId xmlns:a16="http://schemas.microsoft.com/office/drawing/2014/main" id="{00000000-0008-0000-0100-000025000000}"/>
              </a:ext>
            </a:extLst>
          </xdr:cNvPr>
          <xdr:cNvSpPr/>
        </xdr:nvSpPr>
        <xdr:spPr>
          <a:xfrm>
            <a:off x="93785" y="656491"/>
            <a:ext cx="1501445" cy="251315"/>
          </a:xfrm>
          <a:prstGeom prst="rect">
            <a:avLst/>
          </a:prstGeom>
          <a:solidFill>
            <a:sysClr val="window" lastClr="FFFFFF"/>
          </a:solidFill>
          <a:ln w="3175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zh-CN" sz="1100">
                <a:solidFill>
                  <a:sysClr val="windowText" lastClr="000000"/>
                </a:solidFill>
              </a:rPr>
              <a:t>None</a:t>
            </a:r>
            <a:endParaRPr lang="zh-CN" altLang="en-US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38" name="等腰三角形 37">
            <a:extLst>
              <a:ext uri="{FF2B5EF4-FFF2-40B4-BE49-F238E27FC236}">
                <a16:creationId xmlns:a16="http://schemas.microsoft.com/office/drawing/2014/main" id="{00000000-0008-0000-0100-000026000000}"/>
              </a:ext>
            </a:extLst>
          </xdr:cNvPr>
          <xdr:cNvSpPr/>
        </xdr:nvSpPr>
        <xdr:spPr>
          <a:xfrm rot="10800000">
            <a:off x="1368479" y="734890"/>
            <a:ext cx="179319" cy="115766"/>
          </a:xfrm>
          <a:prstGeom prst="triangle">
            <a:avLst/>
          </a:prstGeom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39" name="文本框 38">
            <a:extLst>
              <a:ext uri="{FF2B5EF4-FFF2-40B4-BE49-F238E27FC236}">
                <a16:creationId xmlns:a16="http://schemas.microsoft.com/office/drawing/2014/main" id="{00000000-0008-0000-0100-000027000000}"/>
              </a:ext>
            </a:extLst>
          </xdr:cNvPr>
          <xdr:cNvSpPr txBox="1"/>
        </xdr:nvSpPr>
        <xdr:spPr>
          <a:xfrm>
            <a:off x="49695" y="0"/>
            <a:ext cx="466794" cy="33445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zh-CN" altLang="en-US" sz="1100" b="1">
                <a:latin typeface="微软雅黑" panose="020B0503020204020204" pitchFamily="34" charset="-122"/>
                <a:ea typeface="微软雅黑" panose="020B0503020204020204" pitchFamily="34" charset="-122"/>
              </a:rPr>
              <a:t>维度</a:t>
            </a:r>
          </a:p>
        </xdr:txBody>
      </xdr:sp>
      <xdr:sp macro="" textlink="">
        <xdr:nvSpPr>
          <xdr:cNvPr id="40" name="文本框 39">
            <a:extLst>
              <a:ext uri="{FF2B5EF4-FFF2-40B4-BE49-F238E27FC236}">
                <a16:creationId xmlns:a16="http://schemas.microsoft.com/office/drawing/2014/main" id="{00000000-0008-0000-0100-000028000000}"/>
              </a:ext>
            </a:extLst>
          </xdr:cNvPr>
          <xdr:cNvSpPr txBox="1"/>
        </xdr:nvSpPr>
        <xdr:spPr>
          <a:xfrm>
            <a:off x="36442" y="889967"/>
            <a:ext cx="748923" cy="33445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zh-CN" altLang="en-US" sz="1100" b="1">
                <a:latin typeface="微软雅黑" panose="020B0503020204020204" pitchFamily="34" charset="-122"/>
                <a:ea typeface="微软雅黑" panose="020B0503020204020204" pitchFamily="34" charset="-122"/>
              </a:rPr>
              <a:t>货件类型</a:t>
            </a:r>
          </a:p>
        </xdr:txBody>
      </xdr:sp>
      <xdr:grpSp>
        <xdr:nvGrpSpPr>
          <xdr:cNvPr id="41" name="组合 40">
            <a:extLst>
              <a:ext uri="{FF2B5EF4-FFF2-40B4-BE49-F238E27FC236}">
                <a16:creationId xmlns:a16="http://schemas.microsoft.com/office/drawing/2014/main" id="{00000000-0008-0000-0100-000029000000}"/>
              </a:ext>
            </a:extLst>
          </xdr:cNvPr>
          <xdr:cNvGrpSpPr/>
        </xdr:nvGrpSpPr>
        <xdr:grpSpPr>
          <a:xfrm>
            <a:off x="130868" y="1179858"/>
            <a:ext cx="1514434" cy="926983"/>
            <a:chOff x="130868" y="1191039"/>
            <a:chExt cx="1517747" cy="942857"/>
          </a:xfrm>
        </xdr:grpSpPr>
        <xdr:sp macro="" textlink="">
          <xdr:nvSpPr>
            <xdr:cNvPr id="62" name="文本框 61">
              <a:extLst>
                <a:ext uri="{FF2B5EF4-FFF2-40B4-BE49-F238E27FC236}">
                  <a16:creationId xmlns:a16="http://schemas.microsoft.com/office/drawing/2014/main" id="{00000000-0008-0000-0100-00003E000000}"/>
                </a:ext>
              </a:extLst>
            </xdr:cNvPr>
            <xdr:cNvSpPr txBox="1"/>
          </xdr:nvSpPr>
          <xdr:spPr>
            <a:xfrm>
              <a:off x="296515" y="1191039"/>
              <a:ext cx="327141" cy="23980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1000" b="0">
                  <a:latin typeface="Arial" panose="020B0604020202020204" pitchFamily="34" charset="0"/>
                  <a:ea typeface="微软雅黑" panose="020B0503020204020204" pitchFamily="34" charset="-122"/>
                  <a:cs typeface="Arial" panose="020B0604020202020204" pitchFamily="34" charset="0"/>
                </a:rPr>
                <a:t>All</a:t>
              </a:r>
              <a:endParaRPr lang="zh-CN" altLang="en-US" sz="1000" b="0">
                <a:latin typeface="Arial" panose="020B0604020202020204" pitchFamily="34" charset="0"/>
                <a:ea typeface="微软雅黑" panose="020B0503020204020204" pitchFamily="34" charset="-122"/>
                <a:cs typeface="Arial" panose="020B0604020202020204" pitchFamily="34" charset="0"/>
              </a:endParaRPr>
            </a:p>
          </xdr:txBody>
        </xdr:sp>
        <xdr:sp macro="" textlink="">
          <xdr:nvSpPr>
            <xdr:cNvPr id="63" name="文本框 62">
              <a:extLst>
                <a:ext uri="{FF2B5EF4-FFF2-40B4-BE49-F238E27FC236}">
                  <a16:creationId xmlns:a16="http://schemas.microsoft.com/office/drawing/2014/main" id="{00000000-0008-0000-0100-00003F000000}"/>
                </a:ext>
              </a:extLst>
            </xdr:cNvPr>
            <xdr:cNvSpPr txBox="1"/>
          </xdr:nvSpPr>
          <xdr:spPr>
            <a:xfrm>
              <a:off x="266698" y="1384852"/>
              <a:ext cx="1381917" cy="23980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1000" b="0">
                  <a:latin typeface="Arial" panose="020B0604020202020204" pitchFamily="34" charset="0"/>
                  <a:ea typeface="微软雅黑" panose="020B0503020204020204" pitchFamily="34" charset="-122"/>
                  <a:cs typeface="Arial" panose="020B0604020202020204" pitchFamily="34" charset="0"/>
                </a:rPr>
                <a:t>Customer Shipments</a:t>
              </a:r>
              <a:endParaRPr lang="zh-CN" altLang="en-US" sz="1000" b="0">
                <a:latin typeface="Arial" panose="020B0604020202020204" pitchFamily="34" charset="0"/>
                <a:ea typeface="微软雅黑" panose="020B0503020204020204" pitchFamily="34" charset="-122"/>
                <a:cs typeface="Arial" panose="020B0604020202020204" pitchFamily="34" charset="0"/>
              </a:endParaRPr>
            </a:p>
          </xdr:txBody>
        </xdr:sp>
        <xdr:sp macro="" textlink="">
          <xdr:nvSpPr>
            <xdr:cNvPr id="64" name="文本框 63">
              <a:extLst>
                <a:ext uri="{FF2B5EF4-FFF2-40B4-BE49-F238E27FC236}">
                  <a16:creationId xmlns:a16="http://schemas.microsoft.com/office/drawing/2014/main" id="{00000000-0008-0000-0100-000040000000}"/>
                </a:ext>
              </a:extLst>
            </xdr:cNvPr>
            <xdr:cNvSpPr txBox="1"/>
          </xdr:nvSpPr>
          <xdr:spPr>
            <a:xfrm>
              <a:off x="261729" y="1894087"/>
              <a:ext cx="1096839" cy="23980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1000" b="0">
                  <a:latin typeface="Arial" panose="020B0604020202020204" pitchFamily="34" charset="0"/>
                  <a:ea typeface="微软雅黑" panose="020B0503020204020204" pitchFamily="34" charset="-122"/>
                  <a:cs typeface="Arial" panose="020B0604020202020204" pitchFamily="34" charset="0"/>
                </a:rPr>
                <a:t>Transshipments</a:t>
              </a:r>
              <a:endParaRPr lang="zh-CN" altLang="en-US" sz="1000" b="0">
                <a:latin typeface="Arial" panose="020B0604020202020204" pitchFamily="34" charset="0"/>
                <a:ea typeface="微软雅黑" panose="020B0503020204020204" pitchFamily="34" charset="-122"/>
                <a:cs typeface="Arial" panose="020B0604020202020204" pitchFamily="34" charset="0"/>
              </a:endParaRPr>
            </a:p>
          </xdr:txBody>
        </xdr:sp>
        <xdr:sp macro="" textlink="">
          <xdr:nvSpPr>
            <xdr:cNvPr id="65" name="椭圆 64">
              <a:extLst>
                <a:ext uri="{FF2B5EF4-FFF2-40B4-BE49-F238E27FC236}">
                  <a16:creationId xmlns:a16="http://schemas.microsoft.com/office/drawing/2014/main" id="{00000000-0008-0000-0100-000041000000}"/>
                </a:ext>
              </a:extLst>
            </xdr:cNvPr>
            <xdr:cNvSpPr/>
          </xdr:nvSpPr>
          <xdr:spPr>
            <a:xfrm>
              <a:off x="132525" y="1234108"/>
              <a:ext cx="115957" cy="107673"/>
            </a:xfrm>
            <a:prstGeom prst="ellipse">
              <a:avLst/>
            </a:prstGeom>
            <a:solidFill>
              <a:schemeClr val="bg1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66" name="椭圆 65">
              <a:extLst>
                <a:ext uri="{FF2B5EF4-FFF2-40B4-BE49-F238E27FC236}">
                  <a16:creationId xmlns:a16="http://schemas.microsoft.com/office/drawing/2014/main" id="{00000000-0008-0000-0100-000042000000}"/>
                </a:ext>
              </a:extLst>
            </xdr:cNvPr>
            <xdr:cNvSpPr/>
          </xdr:nvSpPr>
          <xdr:spPr>
            <a:xfrm>
              <a:off x="135838" y="1459449"/>
              <a:ext cx="115957" cy="107673"/>
            </a:xfrm>
            <a:prstGeom prst="ellipse">
              <a:avLst/>
            </a:prstGeom>
            <a:solidFill>
              <a:srgbClr val="0070C0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67" name="椭圆 66">
              <a:extLst>
                <a:ext uri="{FF2B5EF4-FFF2-40B4-BE49-F238E27FC236}">
                  <a16:creationId xmlns:a16="http://schemas.microsoft.com/office/drawing/2014/main" id="{00000000-0008-0000-0100-000043000000}"/>
                </a:ext>
              </a:extLst>
            </xdr:cNvPr>
            <xdr:cNvSpPr/>
          </xdr:nvSpPr>
          <xdr:spPr>
            <a:xfrm>
              <a:off x="130868" y="1928860"/>
              <a:ext cx="115957" cy="107676"/>
            </a:xfrm>
            <a:prstGeom prst="ellipse">
              <a:avLst/>
            </a:prstGeom>
            <a:solidFill>
              <a:schemeClr val="bg1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</xdr:grpSp>
      <xdr:sp macro="" textlink="">
        <xdr:nvSpPr>
          <xdr:cNvPr id="42" name="文本框 41">
            <a:extLst>
              <a:ext uri="{FF2B5EF4-FFF2-40B4-BE49-F238E27FC236}">
                <a16:creationId xmlns:a16="http://schemas.microsoft.com/office/drawing/2014/main" id="{00000000-0008-0000-0100-00002A000000}"/>
              </a:ext>
            </a:extLst>
          </xdr:cNvPr>
          <xdr:cNvSpPr txBox="1"/>
        </xdr:nvSpPr>
        <xdr:spPr>
          <a:xfrm>
            <a:off x="31472" y="2112775"/>
            <a:ext cx="1033488" cy="33445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zh-CN" sz="1100" b="1">
                <a:latin typeface="微软雅黑" panose="020B0503020204020204" pitchFamily="34" charset="-122"/>
                <a:ea typeface="微软雅黑" panose="020B0503020204020204" pitchFamily="34" charset="-122"/>
              </a:rPr>
              <a:t>ExSD Range</a:t>
            </a:r>
            <a:endParaRPr lang="zh-CN" altLang="en-US" sz="1100" b="1">
              <a:latin typeface="微软雅黑" panose="020B0503020204020204" pitchFamily="34" charset="-122"/>
              <a:ea typeface="微软雅黑" panose="020B0503020204020204" pitchFamily="34" charset="-122"/>
            </a:endParaRPr>
          </a:p>
        </xdr:txBody>
      </xdr:sp>
      <xdr:grpSp>
        <xdr:nvGrpSpPr>
          <xdr:cNvPr id="43" name="组合 42">
            <a:extLst>
              <a:ext uri="{FF2B5EF4-FFF2-40B4-BE49-F238E27FC236}">
                <a16:creationId xmlns:a16="http://schemas.microsoft.com/office/drawing/2014/main" id="{00000000-0008-0000-0100-00002B000000}"/>
              </a:ext>
            </a:extLst>
          </xdr:cNvPr>
          <xdr:cNvGrpSpPr/>
        </xdr:nvGrpSpPr>
        <xdr:grpSpPr>
          <a:xfrm>
            <a:off x="147433" y="2419232"/>
            <a:ext cx="1015579" cy="642344"/>
            <a:chOff x="127555" y="1191039"/>
            <a:chExt cx="1017236" cy="652283"/>
          </a:xfrm>
        </xdr:grpSpPr>
        <xdr:sp macro="" textlink="">
          <xdr:nvSpPr>
            <xdr:cNvPr id="56" name="文本框 55">
              <a:extLst>
                <a:ext uri="{FF2B5EF4-FFF2-40B4-BE49-F238E27FC236}">
                  <a16:creationId xmlns:a16="http://schemas.microsoft.com/office/drawing/2014/main" id="{00000000-0008-0000-0100-000038000000}"/>
                </a:ext>
              </a:extLst>
            </xdr:cNvPr>
            <xdr:cNvSpPr txBox="1"/>
          </xdr:nvSpPr>
          <xdr:spPr>
            <a:xfrm>
              <a:off x="296515" y="1191039"/>
              <a:ext cx="327141" cy="23980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1000" b="0">
                  <a:latin typeface="Arial" panose="020B0604020202020204" pitchFamily="34" charset="0"/>
                  <a:ea typeface="微软雅黑" panose="020B0503020204020204" pitchFamily="34" charset="-122"/>
                  <a:cs typeface="Arial" panose="020B0604020202020204" pitchFamily="34" charset="0"/>
                </a:rPr>
                <a:t>All</a:t>
              </a:r>
              <a:endParaRPr lang="zh-CN" altLang="en-US" sz="1000" b="0">
                <a:latin typeface="Arial" panose="020B0604020202020204" pitchFamily="34" charset="0"/>
                <a:ea typeface="微软雅黑" panose="020B0503020204020204" pitchFamily="34" charset="-122"/>
                <a:cs typeface="Arial" panose="020B0604020202020204" pitchFamily="34" charset="0"/>
              </a:endParaRPr>
            </a:p>
          </xdr:txBody>
        </xdr:sp>
        <xdr:sp macro="" textlink="">
          <xdr:nvSpPr>
            <xdr:cNvPr id="57" name="文本框 56">
              <a:extLst>
                <a:ext uri="{FF2B5EF4-FFF2-40B4-BE49-F238E27FC236}">
                  <a16:creationId xmlns:a16="http://schemas.microsoft.com/office/drawing/2014/main" id="{00000000-0008-0000-0100-000039000000}"/>
                </a:ext>
              </a:extLst>
            </xdr:cNvPr>
            <xdr:cNvSpPr txBox="1"/>
          </xdr:nvSpPr>
          <xdr:spPr>
            <a:xfrm>
              <a:off x="266698" y="1384852"/>
              <a:ext cx="541046" cy="23980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1000" b="0">
                  <a:latin typeface="Arial" panose="020B0604020202020204" pitchFamily="34" charset="0"/>
                  <a:ea typeface="微软雅黑" panose="020B0503020204020204" pitchFamily="34" charset="-122"/>
                  <a:cs typeface="Arial" panose="020B0604020202020204" pitchFamily="34" charset="0"/>
                </a:rPr>
                <a:t>Today</a:t>
              </a:r>
              <a:endParaRPr lang="zh-CN" altLang="en-US" sz="1000" b="0">
                <a:latin typeface="Arial" panose="020B0604020202020204" pitchFamily="34" charset="0"/>
                <a:ea typeface="微软雅黑" panose="020B0503020204020204" pitchFamily="34" charset="-122"/>
                <a:cs typeface="Arial" panose="020B0604020202020204" pitchFamily="34" charset="0"/>
              </a:endParaRPr>
            </a:p>
          </xdr:txBody>
        </xdr:sp>
        <xdr:sp macro="" textlink="">
          <xdr:nvSpPr>
            <xdr:cNvPr id="58" name="文本框 57">
              <a:extLst>
                <a:ext uri="{FF2B5EF4-FFF2-40B4-BE49-F238E27FC236}">
                  <a16:creationId xmlns:a16="http://schemas.microsoft.com/office/drawing/2014/main" id="{00000000-0008-0000-0100-00003A000000}"/>
                </a:ext>
              </a:extLst>
            </xdr:cNvPr>
            <xdr:cNvSpPr txBox="1"/>
          </xdr:nvSpPr>
          <xdr:spPr>
            <a:xfrm>
              <a:off x="261729" y="1603513"/>
              <a:ext cx="883062" cy="23980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1000" b="0">
                  <a:latin typeface="Arial" panose="020B0604020202020204" pitchFamily="34" charset="0"/>
                  <a:ea typeface="微软雅黑" panose="020B0503020204020204" pitchFamily="34" charset="-122"/>
                  <a:cs typeface="Arial" panose="020B0604020202020204" pitchFamily="34" charset="0"/>
                </a:rPr>
                <a:t>Next 3 Days</a:t>
              </a:r>
              <a:endParaRPr lang="zh-CN" altLang="en-US" sz="1000" b="0">
                <a:latin typeface="Arial" panose="020B0604020202020204" pitchFamily="34" charset="0"/>
                <a:ea typeface="微软雅黑" panose="020B0503020204020204" pitchFamily="34" charset="-122"/>
                <a:cs typeface="Arial" panose="020B0604020202020204" pitchFamily="34" charset="0"/>
              </a:endParaRPr>
            </a:p>
          </xdr:txBody>
        </xdr:sp>
        <xdr:sp macro="" textlink="">
          <xdr:nvSpPr>
            <xdr:cNvPr id="59" name="椭圆 58">
              <a:extLst>
                <a:ext uri="{FF2B5EF4-FFF2-40B4-BE49-F238E27FC236}">
                  <a16:creationId xmlns:a16="http://schemas.microsoft.com/office/drawing/2014/main" id="{00000000-0008-0000-0100-00003B000000}"/>
                </a:ext>
              </a:extLst>
            </xdr:cNvPr>
            <xdr:cNvSpPr/>
          </xdr:nvSpPr>
          <xdr:spPr>
            <a:xfrm>
              <a:off x="132525" y="1234108"/>
              <a:ext cx="115957" cy="107673"/>
            </a:xfrm>
            <a:prstGeom prst="ellipse">
              <a:avLst/>
            </a:prstGeom>
            <a:solidFill>
              <a:srgbClr val="0070C0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60" name="椭圆 59">
              <a:extLst>
                <a:ext uri="{FF2B5EF4-FFF2-40B4-BE49-F238E27FC236}">
                  <a16:creationId xmlns:a16="http://schemas.microsoft.com/office/drawing/2014/main" id="{00000000-0008-0000-0100-00003C000000}"/>
                </a:ext>
              </a:extLst>
            </xdr:cNvPr>
            <xdr:cNvSpPr/>
          </xdr:nvSpPr>
          <xdr:spPr>
            <a:xfrm>
              <a:off x="127555" y="1436204"/>
              <a:ext cx="115957" cy="107673"/>
            </a:xfrm>
            <a:prstGeom prst="ellipse">
              <a:avLst/>
            </a:prstGeom>
            <a:solidFill>
              <a:schemeClr val="bg1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61" name="椭圆 60">
              <a:extLst>
                <a:ext uri="{FF2B5EF4-FFF2-40B4-BE49-F238E27FC236}">
                  <a16:creationId xmlns:a16="http://schemas.microsoft.com/office/drawing/2014/main" id="{00000000-0008-0000-0100-00003D000000}"/>
                </a:ext>
              </a:extLst>
            </xdr:cNvPr>
            <xdr:cNvSpPr/>
          </xdr:nvSpPr>
          <xdr:spPr>
            <a:xfrm>
              <a:off x="130868" y="1638299"/>
              <a:ext cx="115957" cy="107673"/>
            </a:xfrm>
            <a:prstGeom prst="ellipse">
              <a:avLst/>
            </a:prstGeom>
            <a:solidFill>
              <a:schemeClr val="bg1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</xdr:grpSp>
      <xdr:grpSp>
        <xdr:nvGrpSpPr>
          <xdr:cNvPr id="44" name="组合 43">
            <a:extLst>
              <a:ext uri="{FF2B5EF4-FFF2-40B4-BE49-F238E27FC236}">
                <a16:creationId xmlns:a16="http://schemas.microsoft.com/office/drawing/2014/main" id="{00000000-0008-0000-0100-00002C000000}"/>
              </a:ext>
            </a:extLst>
          </xdr:cNvPr>
          <xdr:cNvGrpSpPr/>
        </xdr:nvGrpSpPr>
        <xdr:grpSpPr>
          <a:xfrm>
            <a:off x="137491" y="3028343"/>
            <a:ext cx="851977" cy="710846"/>
            <a:chOff x="127555" y="1191039"/>
            <a:chExt cx="853634" cy="728580"/>
          </a:xfrm>
        </xdr:grpSpPr>
        <xdr:sp macro="" textlink="">
          <xdr:nvSpPr>
            <xdr:cNvPr id="50" name="文本框 49">
              <a:extLst>
                <a:ext uri="{FF2B5EF4-FFF2-40B4-BE49-F238E27FC236}">
                  <a16:creationId xmlns:a16="http://schemas.microsoft.com/office/drawing/2014/main" id="{00000000-0008-0000-0100-000032000000}"/>
                </a:ext>
              </a:extLst>
            </xdr:cNvPr>
            <xdr:cNvSpPr txBox="1"/>
          </xdr:nvSpPr>
          <xdr:spPr>
            <a:xfrm>
              <a:off x="296515" y="1191039"/>
              <a:ext cx="614720" cy="3123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1000" b="0">
                  <a:latin typeface="Arial" panose="020B0604020202020204" pitchFamily="34" charset="0"/>
                  <a:ea typeface="微软雅黑" panose="020B0503020204020204" pitchFamily="34" charset="-122"/>
                  <a:cs typeface="Arial" panose="020B0604020202020204" pitchFamily="34" charset="0"/>
                </a:rPr>
                <a:t>±1 Day</a:t>
              </a:r>
              <a:endParaRPr lang="zh-CN" altLang="en-US" sz="1000" b="0">
                <a:latin typeface="Arial" panose="020B0604020202020204" pitchFamily="34" charset="0"/>
                <a:ea typeface="微软雅黑" panose="020B0503020204020204" pitchFamily="34" charset="-122"/>
                <a:cs typeface="Arial" panose="020B0604020202020204" pitchFamily="34" charset="0"/>
              </a:endParaRPr>
            </a:p>
          </xdr:txBody>
        </xdr:sp>
        <xdr:sp macro="" textlink="">
          <xdr:nvSpPr>
            <xdr:cNvPr id="51" name="文本框 50">
              <a:extLst>
                <a:ext uri="{FF2B5EF4-FFF2-40B4-BE49-F238E27FC236}">
                  <a16:creationId xmlns:a16="http://schemas.microsoft.com/office/drawing/2014/main" id="{00000000-0008-0000-0100-000033000000}"/>
                </a:ext>
              </a:extLst>
            </xdr:cNvPr>
            <xdr:cNvSpPr txBox="1"/>
          </xdr:nvSpPr>
          <xdr:spPr>
            <a:xfrm>
              <a:off x="266698" y="1384852"/>
              <a:ext cx="714491" cy="3123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1000" b="0">
                  <a:latin typeface="Arial" panose="020B0604020202020204" pitchFamily="34" charset="0"/>
                  <a:ea typeface="微软雅黑" panose="020B0503020204020204" pitchFamily="34" charset="-122"/>
                  <a:cs typeface="Arial" panose="020B0604020202020204" pitchFamily="34" charset="0"/>
                </a:rPr>
                <a:t>± 3</a:t>
              </a:r>
              <a:r>
                <a:rPr lang="en-US" altLang="zh-CN" sz="1000" b="0" baseline="0">
                  <a:latin typeface="Arial" panose="020B0604020202020204" pitchFamily="34" charset="0"/>
                  <a:ea typeface="微软雅黑" panose="020B0503020204020204" pitchFamily="34" charset="-122"/>
                  <a:cs typeface="Arial" panose="020B0604020202020204" pitchFamily="34" charset="0"/>
                </a:rPr>
                <a:t> Days</a:t>
              </a:r>
              <a:endParaRPr lang="zh-CN" altLang="en-US" sz="1000" b="0">
                <a:latin typeface="Arial" panose="020B0604020202020204" pitchFamily="34" charset="0"/>
                <a:ea typeface="微软雅黑" panose="020B0503020204020204" pitchFamily="34" charset="-122"/>
                <a:cs typeface="Arial" panose="020B0604020202020204" pitchFamily="34" charset="0"/>
              </a:endParaRPr>
            </a:p>
          </xdr:txBody>
        </xdr:sp>
        <xdr:sp macro="" textlink="">
          <xdr:nvSpPr>
            <xdr:cNvPr id="52" name="文本框 51">
              <a:extLst>
                <a:ext uri="{FF2B5EF4-FFF2-40B4-BE49-F238E27FC236}">
                  <a16:creationId xmlns:a16="http://schemas.microsoft.com/office/drawing/2014/main" id="{00000000-0008-0000-0100-000034000000}"/>
                </a:ext>
              </a:extLst>
            </xdr:cNvPr>
            <xdr:cNvSpPr txBox="1"/>
          </xdr:nvSpPr>
          <xdr:spPr>
            <a:xfrm>
              <a:off x="286578" y="1694621"/>
              <a:ext cx="473769" cy="224998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altLang="zh-CN" sz="900" b="0">
                  <a:latin typeface="Arial" panose="020B0604020202020204" pitchFamily="34" charset="0"/>
                  <a:ea typeface="微软雅黑" panose="020B0503020204020204" pitchFamily="34" charset="-122"/>
                  <a:cs typeface="Arial" panose="020B0604020202020204" pitchFamily="34" charset="0"/>
                </a:rPr>
                <a:t>00:00</a:t>
              </a:r>
              <a:endParaRPr lang="zh-CN" altLang="en-US" sz="900" b="0">
                <a:latin typeface="Arial" panose="020B0604020202020204" pitchFamily="34" charset="0"/>
                <a:ea typeface="微软雅黑" panose="020B0503020204020204" pitchFamily="34" charset="-122"/>
                <a:cs typeface="Arial" panose="020B0604020202020204" pitchFamily="34" charset="0"/>
              </a:endParaRPr>
            </a:p>
          </xdr:txBody>
        </xdr:sp>
        <xdr:sp macro="" textlink="">
          <xdr:nvSpPr>
            <xdr:cNvPr id="53" name="椭圆 52">
              <a:extLst>
                <a:ext uri="{FF2B5EF4-FFF2-40B4-BE49-F238E27FC236}">
                  <a16:creationId xmlns:a16="http://schemas.microsoft.com/office/drawing/2014/main" id="{00000000-0008-0000-0100-000035000000}"/>
                </a:ext>
              </a:extLst>
            </xdr:cNvPr>
            <xdr:cNvSpPr/>
          </xdr:nvSpPr>
          <xdr:spPr>
            <a:xfrm>
              <a:off x="132525" y="1234108"/>
              <a:ext cx="115957" cy="107673"/>
            </a:xfrm>
            <a:prstGeom prst="ellipse">
              <a:avLst/>
            </a:prstGeom>
            <a:solidFill>
              <a:schemeClr val="bg1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54" name="椭圆 53">
              <a:extLst>
                <a:ext uri="{FF2B5EF4-FFF2-40B4-BE49-F238E27FC236}">
                  <a16:creationId xmlns:a16="http://schemas.microsoft.com/office/drawing/2014/main" id="{00000000-0008-0000-0100-000036000000}"/>
                </a:ext>
              </a:extLst>
            </xdr:cNvPr>
            <xdr:cNvSpPr/>
          </xdr:nvSpPr>
          <xdr:spPr>
            <a:xfrm>
              <a:off x="127555" y="1436204"/>
              <a:ext cx="115957" cy="107673"/>
            </a:xfrm>
            <a:prstGeom prst="ellipse">
              <a:avLst/>
            </a:prstGeom>
            <a:solidFill>
              <a:schemeClr val="bg1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55" name="椭圆 54">
              <a:extLst>
                <a:ext uri="{FF2B5EF4-FFF2-40B4-BE49-F238E27FC236}">
                  <a16:creationId xmlns:a16="http://schemas.microsoft.com/office/drawing/2014/main" id="{00000000-0008-0000-0100-000037000000}"/>
                </a:ext>
              </a:extLst>
            </xdr:cNvPr>
            <xdr:cNvSpPr/>
          </xdr:nvSpPr>
          <xdr:spPr>
            <a:xfrm>
              <a:off x="130868" y="1737690"/>
              <a:ext cx="115957" cy="107673"/>
            </a:xfrm>
            <a:prstGeom prst="ellipse">
              <a:avLst/>
            </a:prstGeom>
            <a:solidFill>
              <a:schemeClr val="bg1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</xdr:grpSp>
      <xdr:sp macro="" textlink="">
        <xdr:nvSpPr>
          <xdr:cNvPr id="45" name="文本框 44">
            <a:extLst>
              <a:ext uri="{FF2B5EF4-FFF2-40B4-BE49-F238E27FC236}">
                <a16:creationId xmlns:a16="http://schemas.microsoft.com/office/drawing/2014/main" id="{00000000-0008-0000-0100-00002D000000}"/>
              </a:ext>
            </a:extLst>
          </xdr:cNvPr>
          <xdr:cNvSpPr txBox="1"/>
        </xdr:nvSpPr>
        <xdr:spPr>
          <a:xfrm>
            <a:off x="1080051" y="3527443"/>
            <a:ext cx="480396" cy="221686"/>
          </a:xfrm>
          <a:prstGeom prst="rect">
            <a:avLst/>
          </a:prstGeom>
          <a:noFill/>
          <a:ln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r>
              <a:rPr lang="en-US" altLang="zh-CN" sz="900" b="0">
                <a:latin typeface="Arial" panose="020B0604020202020204" pitchFamily="34" charset="0"/>
                <a:ea typeface="微软雅黑" panose="020B0503020204020204" pitchFamily="34" charset="-122"/>
                <a:cs typeface="Arial" panose="020B0604020202020204" pitchFamily="34" charset="0"/>
              </a:rPr>
              <a:t>00:00</a:t>
            </a:r>
            <a:endParaRPr lang="zh-CN" altLang="en-US" sz="900" b="0">
              <a:latin typeface="Arial" panose="020B0604020202020204" pitchFamily="34" charset="0"/>
              <a:ea typeface="微软雅黑" panose="020B0503020204020204" pitchFamily="34" charset="-122"/>
              <a:cs typeface="Arial" panose="020B0604020202020204" pitchFamily="34" charset="0"/>
            </a:endParaRPr>
          </a:p>
        </xdr:txBody>
      </xdr:sp>
      <xdr:sp macro="" textlink="">
        <xdr:nvSpPr>
          <xdr:cNvPr id="46" name="文本框 45">
            <a:extLst>
              <a:ext uri="{FF2B5EF4-FFF2-40B4-BE49-F238E27FC236}">
                <a16:creationId xmlns:a16="http://schemas.microsoft.com/office/drawing/2014/main" id="{00000000-0008-0000-0100-00002E000000}"/>
              </a:ext>
            </a:extLst>
          </xdr:cNvPr>
          <xdr:cNvSpPr txBox="1"/>
        </xdr:nvSpPr>
        <xdr:spPr>
          <a:xfrm>
            <a:off x="783537" y="3478916"/>
            <a:ext cx="541046" cy="23649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CN" sz="1000" b="0">
                <a:latin typeface="Arial" panose="020B0604020202020204" pitchFamily="34" charset="0"/>
                <a:ea typeface="微软雅黑" panose="020B0503020204020204" pitchFamily="34" charset="-122"/>
                <a:cs typeface="Arial" panose="020B0604020202020204" pitchFamily="34" charset="0"/>
              </a:rPr>
              <a:t>to</a:t>
            </a:r>
            <a:endParaRPr lang="zh-CN" altLang="en-US" sz="1000" b="0">
              <a:latin typeface="Arial" panose="020B0604020202020204" pitchFamily="34" charset="0"/>
              <a:ea typeface="微软雅黑" panose="020B0503020204020204" pitchFamily="34" charset="-122"/>
              <a:cs typeface="Arial" panose="020B0604020202020204" pitchFamily="34" charset="0"/>
            </a:endParaRPr>
          </a:p>
        </xdr:txBody>
      </xdr:sp>
      <xdr:sp macro="" textlink="">
        <xdr:nvSpPr>
          <xdr:cNvPr id="47" name="文本框 46">
            <a:extLst>
              <a:ext uri="{FF2B5EF4-FFF2-40B4-BE49-F238E27FC236}">
                <a16:creationId xmlns:a16="http://schemas.microsoft.com/office/drawing/2014/main" id="{00000000-0008-0000-0100-00002F000000}"/>
              </a:ext>
            </a:extLst>
          </xdr:cNvPr>
          <xdr:cNvSpPr txBox="1"/>
        </xdr:nvSpPr>
        <xdr:spPr>
          <a:xfrm>
            <a:off x="261057" y="1625852"/>
            <a:ext cx="1093447" cy="23569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CN" sz="1000" b="0">
                <a:latin typeface="Arial" panose="020B0604020202020204" pitchFamily="34" charset="0"/>
                <a:ea typeface="微软雅黑" panose="020B0503020204020204" pitchFamily="34" charset="-122"/>
                <a:cs typeface="Arial" panose="020B0604020202020204" pitchFamily="34" charset="0"/>
              </a:rPr>
              <a:t>Vendor Return</a:t>
            </a:r>
            <a:endParaRPr lang="zh-CN" altLang="en-US" sz="1000" b="0">
              <a:latin typeface="Arial" panose="020B0604020202020204" pitchFamily="34" charset="0"/>
              <a:ea typeface="微软雅黑" panose="020B0503020204020204" pitchFamily="34" charset="-122"/>
              <a:cs typeface="Arial" panose="020B0604020202020204" pitchFamily="34" charset="0"/>
            </a:endParaRPr>
          </a:p>
        </xdr:txBody>
      </xdr:sp>
      <xdr:sp macro="" textlink="">
        <xdr:nvSpPr>
          <xdr:cNvPr id="48" name="椭圆 47">
            <a:extLst>
              <a:ext uri="{FF2B5EF4-FFF2-40B4-BE49-F238E27FC236}">
                <a16:creationId xmlns:a16="http://schemas.microsoft.com/office/drawing/2014/main" id="{00000000-0008-0000-0100-000030000000}"/>
              </a:ext>
            </a:extLst>
          </xdr:cNvPr>
          <xdr:cNvSpPr/>
        </xdr:nvSpPr>
        <xdr:spPr>
          <a:xfrm>
            <a:off x="130868" y="1670586"/>
            <a:ext cx="115361" cy="108298"/>
          </a:xfrm>
          <a:prstGeom prst="ellipse">
            <a:avLst/>
          </a:prstGeom>
          <a:solidFill>
            <a:schemeClr val="bg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49" name="文本框 48">
            <a:extLst>
              <a:ext uri="{FF2B5EF4-FFF2-40B4-BE49-F238E27FC236}">
                <a16:creationId xmlns:a16="http://schemas.microsoft.com/office/drawing/2014/main" id="{00000000-0008-0000-0100-000031000000}"/>
              </a:ext>
            </a:extLst>
          </xdr:cNvPr>
          <xdr:cNvSpPr txBox="1"/>
        </xdr:nvSpPr>
        <xdr:spPr>
          <a:xfrm>
            <a:off x="448330" y="4436972"/>
            <a:ext cx="883512" cy="311034"/>
          </a:xfrm>
          <a:prstGeom prst="rect">
            <a:avLst/>
          </a:prstGeom>
          <a:ln/>
        </xdr:spPr>
        <xdr:style>
          <a:lnRef idx="0">
            <a:schemeClr val="accent5"/>
          </a:lnRef>
          <a:fillRef idx="3">
            <a:schemeClr val="accent5"/>
          </a:fillRef>
          <a:effectRef idx="3">
            <a:schemeClr val="accent5"/>
          </a:effectRef>
          <a:fontRef idx="minor">
            <a:schemeClr val="lt1"/>
          </a:fontRef>
        </xdr:style>
        <xdr:txBody>
          <a:bodyPr vertOverflow="clip" horzOverflow="clip" wrap="square" rtlCol="0" anchor="t">
            <a:noAutofit/>
          </a:bodyPr>
          <a:lstStyle/>
          <a:p>
            <a:pPr algn="ctr"/>
            <a:r>
              <a:rPr lang="zh-CN" altLang="en-US" sz="1000" b="1">
                <a:latin typeface="Arial" panose="020B0604020202020204" pitchFamily="34" charset="0"/>
                <a:ea typeface="微软雅黑" panose="020B0503020204020204" pitchFamily="34" charset="-122"/>
                <a:cs typeface="Arial" panose="020B0604020202020204" pitchFamily="34" charset="0"/>
              </a:rPr>
              <a:t>确认</a:t>
            </a: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228600</xdr:rowOff>
    </xdr:from>
    <xdr:to>
      <xdr:col>2</xdr:col>
      <xdr:colOff>371475</xdr:colOff>
      <xdr:row>22</xdr:row>
      <xdr:rowOff>219075</xdr:rowOff>
    </xdr:to>
    <xdr:grpSp>
      <xdr:nvGrpSpPr>
        <xdr:cNvPr id="33" name="组合 32">
          <a:extLst>
            <a:ext uri="{FF2B5EF4-FFF2-40B4-BE49-F238E27FC236}">
              <a16:creationId xmlns:a16="http://schemas.microsoft.com/office/drawing/2014/main" id="{00000000-0008-0000-0200-000021000000}"/>
            </a:ext>
          </a:extLst>
        </xdr:cNvPr>
        <xdr:cNvGrpSpPr/>
      </xdr:nvGrpSpPr>
      <xdr:grpSpPr>
        <a:xfrm>
          <a:off x="0" y="223838"/>
          <a:ext cx="1660526" cy="5194300"/>
          <a:chOff x="19050" y="0"/>
          <a:chExt cx="1743075" cy="5172075"/>
        </a:xfrm>
      </xdr:grpSpPr>
      <xdr:sp macro="" textlink="">
        <xdr:nvSpPr>
          <xdr:cNvPr id="34" name="矩形 33">
            <a:extLst>
              <a:ext uri="{FF2B5EF4-FFF2-40B4-BE49-F238E27FC236}">
                <a16:creationId xmlns:a16="http://schemas.microsoft.com/office/drawing/2014/main" id="{00000000-0008-0000-0200-000022000000}"/>
              </a:ext>
            </a:extLst>
          </xdr:cNvPr>
          <xdr:cNvSpPr/>
        </xdr:nvSpPr>
        <xdr:spPr>
          <a:xfrm>
            <a:off x="19050" y="10767"/>
            <a:ext cx="1743075" cy="5161308"/>
          </a:xfrm>
          <a:prstGeom prst="rect">
            <a:avLst/>
          </a:prstGeom>
          <a:solidFill>
            <a:sysClr val="window" lastClr="FFFFFF"/>
          </a:solidFill>
          <a:ln w="3175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35" name="矩形 34">
            <a:extLst>
              <a:ext uri="{FF2B5EF4-FFF2-40B4-BE49-F238E27FC236}">
                <a16:creationId xmlns:a16="http://schemas.microsoft.com/office/drawing/2014/main" id="{00000000-0008-0000-0200-000023000000}"/>
              </a:ext>
            </a:extLst>
          </xdr:cNvPr>
          <xdr:cNvSpPr/>
        </xdr:nvSpPr>
        <xdr:spPr>
          <a:xfrm>
            <a:off x="95250" y="314324"/>
            <a:ext cx="1501445" cy="247651"/>
          </a:xfrm>
          <a:prstGeom prst="rect">
            <a:avLst/>
          </a:prstGeom>
          <a:solidFill>
            <a:sysClr val="window" lastClr="FFFFFF"/>
          </a:solidFill>
          <a:ln w="3175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zh-CN" sz="1100">
                <a:solidFill>
                  <a:sysClr val="windowText" lastClr="000000"/>
                </a:solidFill>
              </a:rPr>
              <a:t>WorkPool</a:t>
            </a:r>
            <a:endParaRPr lang="zh-CN" altLang="en-US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36" name="等腰三角形 35">
            <a:extLst>
              <a:ext uri="{FF2B5EF4-FFF2-40B4-BE49-F238E27FC236}">
                <a16:creationId xmlns:a16="http://schemas.microsoft.com/office/drawing/2014/main" id="{00000000-0008-0000-0200-000024000000}"/>
              </a:ext>
            </a:extLst>
          </xdr:cNvPr>
          <xdr:cNvSpPr/>
        </xdr:nvSpPr>
        <xdr:spPr>
          <a:xfrm rot="10800000">
            <a:off x="1369944" y="390525"/>
            <a:ext cx="179319" cy="114300"/>
          </a:xfrm>
          <a:prstGeom prst="triangle">
            <a:avLst/>
          </a:prstGeom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37" name="矩形 36">
            <a:extLst>
              <a:ext uri="{FF2B5EF4-FFF2-40B4-BE49-F238E27FC236}">
                <a16:creationId xmlns:a16="http://schemas.microsoft.com/office/drawing/2014/main" id="{00000000-0008-0000-0200-000025000000}"/>
              </a:ext>
            </a:extLst>
          </xdr:cNvPr>
          <xdr:cNvSpPr/>
        </xdr:nvSpPr>
        <xdr:spPr>
          <a:xfrm>
            <a:off x="93785" y="656491"/>
            <a:ext cx="1501445" cy="251315"/>
          </a:xfrm>
          <a:prstGeom prst="rect">
            <a:avLst/>
          </a:prstGeom>
          <a:solidFill>
            <a:sysClr val="window" lastClr="FFFFFF"/>
          </a:solidFill>
          <a:ln w="3175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zh-CN" sz="1100">
                <a:solidFill>
                  <a:sysClr val="windowText" lastClr="000000"/>
                </a:solidFill>
              </a:rPr>
              <a:t>None</a:t>
            </a:r>
            <a:endParaRPr lang="zh-CN" altLang="en-US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38" name="等腰三角形 37">
            <a:extLst>
              <a:ext uri="{FF2B5EF4-FFF2-40B4-BE49-F238E27FC236}">
                <a16:creationId xmlns:a16="http://schemas.microsoft.com/office/drawing/2014/main" id="{00000000-0008-0000-0200-000026000000}"/>
              </a:ext>
            </a:extLst>
          </xdr:cNvPr>
          <xdr:cNvSpPr/>
        </xdr:nvSpPr>
        <xdr:spPr>
          <a:xfrm rot="10800000">
            <a:off x="1368479" y="734890"/>
            <a:ext cx="179319" cy="115766"/>
          </a:xfrm>
          <a:prstGeom prst="triangle">
            <a:avLst/>
          </a:prstGeom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39" name="文本框 38">
            <a:extLst>
              <a:ext uri="{FF2B5EF4-FFF2-40B4-BE49-F238E27FC236}">
                <a16:creationId xmlns:a16="http://schemas.microsoft.com/office/drawing/2014/main" id="{00000000-0008-0000-0200-000027000000}"/>
              </a:ext>
            </a:extLst>
          </xdr:cNvPr>
          <xdr:cNvSpPr txBox="1"/>
        </xdr:nvSpPr>
        <xdr:spPr>
          <a:xfrm>
            <a:off x="49695" y="0"/>
            <a:ext cx="466794" cy="33445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zh-CN" altLang="en-US" sz="1100" b="1">
                <a:latin typeface="微软雅黑" panose="020B0503020204020204" pitchFamily="34" charset="-122"/>
                <a:ea typeface="微软雅黑" panose="020B0503020204020204" pitchFamily="34" charset="-122"/>
              </a:rPr>
              <a:t>维度</a:t>
            </a:r>
          </a:p>
        </xdr:txBody>
      </xdr:sp>
      <xdr:sp macro="" textlink="">
        <xdr:nvSpPr>
          <xdr:cNvPr id="40" name="文本框 39">
            <a:extLst>
              <a:ext uri="{FF2B5EF4-FFF2-40B4-BE49-F238E27FC236}">
                <a16:creationId xmlns:a16="http://schemas.microsoft.com/office/drawing/2014/main" id="{00000000-0008-0000-0200-000028000000}"/>
              </a:ext>
            </a:extLst>
          </xdr:cNvPr>
          <xdr:cNvSpPr txBox="1"/>
        </xdr:nvSpPr>
        <xdr:spPr>
          <a:xfrm>
            <a:off x="36442" y="889967"/>
            <a:ext cx="748923" cy="33445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zh-CN" altLang="en-US" sz="1100" b="1">
                <a:latin typeface="微软雅黑" panose="020B0503020204020204" pitchFamily="34" charset="-122"/>
                <a:ea typeface="微软雅黑" panose="020B0503020204020204" pitchFamily="34" charset="-122"/>
              </a:rPr>
              <a:t>货件类型</a:t>
            </a:r>
          </a:p>
        </xdr:txBody>
      </xdr:sp>
      <xdr:grpSp>
        <xdr:nvGrpSpPr>
          <xdr:cNvPr id="41" name="组合 40">
            <a:extLst>
              <a:ext uri="{FF2B5EF4-FFF2-40B4-BE49-F238E27FC236}">
                <a16:creationId xmlns:a16="http://schemas.microsoft.com/office/drawing/2014/main" id="{00000000-0008-0000-0200-000029000000}"/>
              </a:ext>
            </a:extLst>
          </xdr:cNvPr>
          <xdr:cNvGrpSpPr/>
        </xdr:nvGrpSpPr>
        <xdr:grpSpPr>
          <a:xfrm>
            <a:off x="130868" y="1179858"/>
            <a:ext cx="1514434" cy="926983"/>
            <a:chOff x="130868" y="1191039"/>
            <a:chExt cx="1517747" cy="942857"/>
          </a:xfrm>
        </xdr:grpSpPr>
        <xdr:sp macro="" textlink="">
          <xdr:nvSpPr>
            <xdr:cNvPr id="62" name="文本框 61">
              <a:extLst>
                <a:ext uri="{FF2B5EF4-FFF2-40B4-BE49-F238E27FC236}">
                  <a16:creationId xmlns:a16="http://schemas.microsoft.com/office/drawing/2014/main" id="{00000000-0008-0000-0200-00003E000000}"/>
                </a:ext>
              </a:extLst>
            </xdr:cNvPr>
            <xdr:cNvSpPr txBox="1"/>
          </xdr:nvSpPr>
          <xdr:spPr>
            <a:xfrm>
              <a:off x="296515" y="1191039"/>
              <a:ext cx="327141" cy="23980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1000" b="0">
                  <a:latin typeface="Arial" panose="020B0604020202020204" pitchFamily="34" charset="0"/>
                  <a:ea typeface="微软雅黑" panose="020B0503020204020204" pitchFamily="34" charset="-122"/>
                  <a:cs typeface="Arial" panose="020B0604020202020204" pitchFamily="34" charset="0"/>
                </a:rPr>
                <a:t>All</a:t>
              </a:r>
              <a:endParaRPr lang="zh-CN" altLang="en-US" sz="1000" b="0">
                <a:latin typeface="Arial" panose="020B0604020202020204" pitchFamily="34" charset="0"/>
                <a:ea typeface="微软雅黑" panose="020B0503020204020204" pitchFamily="34" charset="-122"/>
                <a:cs typeface="Arial" panose="020B0604020202020204" pitchFamily="34" charset="0"/>
              </a:endParaRPr>
            </a:p>
          </xdr:txBody>
        </xdr:sp>
        <xdr:sp macro="" textlink="">
          <xdr:nvSpPr>
            <xdr:cNvPr id="63" name="文本框 62">
              <a:extLst>
                <a:ext uri="{FF2B5EF4-FFF2-40B4-BE49-F238E27FC236}">
                  <a16:creationId xmlns:a16="http://schemas.microsoft.com/office/drawing/2014/main" id="{00000000-0008-0000-0200-00003F000000}"/>
                </a:ext>
              </a:extLst>
            </xdr:cNvPr>
            <xdr:cNvSpPr txBox="1"/>
          </xdr:nvSpPr>
          <xdr:spPr>
            <a:xfrm>
              <a:off x="266698" y="1384852"/>
              <a:ext cx="1381917" cy="23980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1000" b="0">
                  <a:latin typeface="Arial" panose="020B0604020202020204" pitchFamily="34" charset="0"/>
                  <a:ea typeface="微软雅黑" panose="020B0503020204020204" pitchFamily="34" charset="-122"/>
                  <a:cs typeface="Arial" panose="020B0604020202020204" pitchFamily="34" charset="0"/>
                </a:rPr>
                <a:t>Customer Shipments</a:t>
              </a:r>
              <a:endParaRPr lang="zh-CN" altLang="en-US" sz="1000" b="0">
                <a:latin typeface="Arial" panose="020B0604020202020204" pitchFamily="34" charset="0"/>
                <a:ea typeface="微软雅黑" panose="020B0503020204020204" pitchFamily="34" charset="-122"/>
                <a:cs typeface="Arial" panose="020B0604020202020204" pitchFamily="34" charset="0"/>
              </a:endParaRPr>
            </a:p>
          </xdr:txBody>
        </xdr:sp>
        <xdr:sp macro="" textlink="">
          <xdr:nvSpPr>
            <xdr:cNvPr id="64" name="文本框 63">
              <a:extLst>
                <a:ext uri="{FF2B5EF4-FFF2-40B4-BE49-F238E27FC236}">
                  <a16:creationId xmlns:a16="http://schemas.microsoft.com/office/drawing/2014/main" id="{00000000-0008-0000-0200-000040000000}"/>
                </a:ext>
              </a:extLst>
            </xdr:cNvPr>
            <xdr:cNvSpPr txBox="1"/>
          </xdr:nvSpPr>
          <xdr:spPr>
            <a:xfrm>
              <a:off x="261729" y="1894087"/>
              <a:ext cx="1096839" cy="23980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1000" b="0">
                  <a:latin typeface="Arial" panose="020B0604020202020204" pitchFamily="34" charset="0"/>
                  <a:ea typeface="微软雅黑" panose="020B0503020204020204" pitchFamily="34" charset="-122"/>
                  <a:cs typeface="Arial" panose="020B0604020202020204" pitchFamily="34" charset="0"/>
                </a:rPr>
                <a:t>Transshipments</a:t>
              </a:r>
              <a:endParaRPr lang="zh-CN" altLang="en-US" sz="1000" b="0">
                <a:latin typeface="Arial" panose="020B0604020202020204" pitchFamily="34" charset="0"/>
                <a:ea typeface="微软雅黑" panose="020B0503020204020204" pitchFamily="34" charset="-122"/>
                <a:cs typeface="Arial" panose="020B0604020202020204" pitchFamily="34" charset="0"/>
              </a:endParaRPr>
            </a:p>
          </xdr:txBody>
        </xdr:sp>
        <xdr:sp macro="" textlink="">
          <xdr:nvSpPr>
            <xdr:cNvPr id="65" name="椭圆 64">
              <a:extLst>
                <a:ext uri="{FF2B5EF4-FFF2-40B4-BE49-F238E27FC236}">
                  <a16:creationId xmlns:a16="http://schemas.microsoft.com/office/drawing/2014/main" id="{00000000-0008-0000-0200-000041000000}"/>
                </a:ext>
              </a:extLst>
            </xdr:cNvPr>
            <xdr:cNvSpPr/>
          </xdr:nvSpPr>
          <xdr:spPr>
            <a:xfrm>
              <a:off x="132525" y="1234108"/>
              <a:ext cx="115957" cy="107673"/>
            </a:xfrm>
            <a:prstGeom prst="ellipse">
              <a:avLst/>
            </a:prstGeom>
            <a:solidFill>
              <a:schemeClr val="bg1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66" name="椭圆 65">
              <a:extLst>
                <a:ext uri="{FF2B5EF4-FFF2-40B4-BE49-F238E27FC236}">
                  <a16:creationId xmlns:a16="http://schemas.microsoft.com/office/drawing/2014/main" id="{00000000-0008-0000-0200-000042000000}"/>
                </a:ext>
              </a:extLst>
            </xdr:cNvPr>
            <xdr:cNvSpPr/>
          </xdr:nvSpPr>
          <xdr:spPr>
            <a:xfrm>
              <a:off x="135838" y="1459449"/>
              <a:ext cx="115957" cy="107673"/>
            </a:xfrm>
            <a:prstGeom prst="ellipse">
              <a:avLst/>
            </a:prstGeom>
            <a:solidFill>
              <a:srgbClr val="0070C0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67" name="椭圆 66">
              <a:extLst>
                <a:ext uri="{FF2B5EF4-FFF2-40B4-BE49-F238E27FC236}">
                  <a16:creationId xmlns:a16="http://schemas.microsoft.com/office/drawing/2014/main" id="{00000000-0008-0000-0200-000043000000}"/>
                </a:ext>
              </a:extLst>
            </xdr:cNvPr>
            <xdr:cNvSpPr/>
          </xdr:nvSpPr>
          <xdr:spPr>
            <a:xfrm>
              <a:off x="130868" y="1928860"/>
              <a:ext cx="115957" cy="107676"/>
            </a:xfrm>
            <a:prstGeom prst="ellipse">
              <a:avLst/>
            </a:prstGeom>
            <a:solidFill>
              <a:schemeClr val="bg1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</xdr:grpSp>
      <xdr:sp macro="" textlink="">
        <xdr:nvSpPr>
          <xdr:cNvPr id="42" name="文本框 41">
            <a:extLst>
              <a:ext uri="{FF2B5EF4-FFF2-40B4-BE49-F238E27FC236}">
                <a16:creationId xmlns:a16="http://schemas.microsoft.com/office/drawing/2014/main" id="{00000000-0008-0000-0200-00002A000000}"/>
              </a:ext>
            </a:extLst>
          </xdr:cNvPr>
          <xdr:cNvSpPr txBox="1"/>
        </xdr:nvSpPr>
        <xdr:spPr>
          <a:xfrm>
            <a:off x="31472" y="2112775"/>
            <a:ext cx="1033488" cy="33445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zh-CN" sz="1100" b="1">
                <a:latin typeface="微软雅黑" panose="020B0503020204020204" pitchFamily="34" charset="-122"/>
                <a:ea typeface="微软雅黑" panose="020B0503020204020204" pitchFamily="34" charset="-122"/>
              </a:rPr>
              <a:t>ExSD Range</a:t>
            </a:r>
            <a:endParaRPr lang="zh-CN" altLang="en-US" sz="1100" b="1">
              <a:latin typeface="微软雅黑" panose="020B0503020204020204" pitchFamily="34" charset="-122"/>
              <a:ea typeface="微软雅黑" panose="020B0503020204020204" pitchFamily="34" charset="-122"/>
            </a:endParaRPr>
          </a:p>
        </xdr:txBody>
      </xdr:sp>
      <xdr:grpSp>
        <xdr:nvGrpSpPr>
          <xdr:cNvPr id="43" name="组合 42">
            <a:extLst>
              <a:ext uri="{FF2B5EF4-FFF2-40B4-BE49-F238E27FC236}">
                <a16:creationId xmlns:a16="http://schemas.microsoft.com/office/drawing/2014/main" id="{00000000-0008-0000-0200-00002B000000}"/>
              </a:ext>
            </a:extLst>
          </xdr:cNvPr>
          <xdr:cNvGrpSpPr/>
        </xdr:nvGrpSpPr>
        <xdr:grpSpPr>
          <a:xfrm>
            <a:off x="147433" y="2419232"/>
            <a:ext cx="1015579" cy="642344"/>
            <a:chOff x="127555" y="1191039"/>
            <a:chExt cx="1017236" cy="652283"/>
          </a:xfrm>
        </xdr:grpSpPr>
        <xdr:sp macro="" textlink="">
          <xdr:nvSpPr>
            <xdr:cNvPr id="56" name="文本框 55">
              <a:extLst>
                <a:ext uri="{FF2B5EF4-FFF2-40B4-BE49-F238E27FC236}">
                  <a16:creationId xmlns:a16="http://schemas.microsoft.com/office/drawing/2014/main" id="{00000000-0008-0000-0200-000038000000}"/>
                </a:ext>
              </a:extLst>
            </xdr:cNvPr>
            <xdr:cNvSpPr txBox="1"/>
          </xdr:nvSpPr>
          <xdr:spPr>
            <a:xfrm>
              <a:off x="296515" y="1191039"/>
              <a:ext cx="327141" cy="23980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1000" b="0">
                  <a:latin typeface="Arial" panose="020B0604020202020204" pitchFamily="34" charset="0"/>
                  <a:ea typeface="微软雅黑" panose="020B0503020204020204" pitchFamily="34" charset="-122"/>
                  <a:cs typeface="Arial" panose="020B0604020202020204" pitchFamily="34" charset="0"/>
                </a:rPr>
                <a:t>All</a:t>
              </a:r>
              <a:endParaRPr lang="zh-CN" altLang="en-US" sz="1000" b="0">
                <a:latin typeface="Arial" panose="020B0604020202020204" pitchFamily="34" charset="0"/>
                <a:ea typeface="微软雅黑" panose="020B0503020204020204" pitchFamily="34" charset="-122"/>
                <a:cs typeface="Arial" panose="020B0604020202020204" pitchFamily="34" charset="0"/>
              </a:endParaRPr>
            </a:p>
          </xdr:txBody>
        </xdr:sp>
        <xdr:sp macro="" textlink="">
          <xdr:nvSpPr>
            <xdr:cNvPr id="57" name="文本框 56">
              <a:extLst>
                <a:ext uri="{FF2B5EF4-FFF2-40B4-BE49-F238E27FC236}">
                  <a16:creationId xmlns:a16="http://schemas.microsoft.com/office/drawing/2014/main" id="{00000000-0008-0000-0200-000039000000}"/>
                </a:ext>
              </a:extLst>
            </xdr:cNvPr>
            <xdr:cNvSpPr txBox="1"/>
          </xdr:nvSpPr>
          <xdr:spPr>
            <a:xfrm>
              <a:off x="266698" y="1384852"/>
              <a:ext cx="541046" cy="23980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1000" b="0">
                  <a:latin typeface="Arial" panose="020B0604020202020204" pitchFamily="34" charset="0"/>
                  <a:ea typeface="微软雅黑" panose="020B0503020204020204" pitchFamily="34" charset="-122"/>
                  <a:cs typeface="Arial" panose="020B0604020202020204" pitchFamily="34" charset="0"/>
                </a:rPr>
                <a:t>Today</a:t>
              </a:r>
              <a:endParaRPr lang="zh-CN" altLang="en-US" sz="1000" b="0">
                <a:latin typeface="Arial" panose="020B0604020202020204" pitchFamily="34" charset="0"/>
                <a:ea typeface="微软雅黑" panose="020B0503020204020204" pitchFamily="34" charset="-122"/>
                <a:cs typeface="Arial" panose="020B0604020202020204" pitchFamily="34" charset="0"/>
              </a:endParaRPr>
            </a:p>
          </xdr:txBody>
        </xdr:sp>
        <xdr:sp macro="" textlink="">
          <xdr:nvSpPr>
            <xdr:cNvPr id="58" name="文本框 57">
              <a:extLst>
                <a:ext uri="{FF2B5EF4-FFF2-40B4-BE49-F238E27FC236}">
                  <a16:creationId xmlns:a16="http://schemas.microsoft.com/office/drawing/2014/main" id="{00000000-0008-0000-0200-00003A000000}"/>
                </a:ext>
              </a:extLst>
            </xdr:cNvPr>
            <xdr:cNvSpPr txBox="1"/>
          </xdr:nvSpPr>
          <xdr:spPr>
            <a:xfrm>
              <a:off x="261729" y="1603513"/>
              <a:ext cx="883062" cy="23980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1000" b="0">
                  <a:latin typeface="Arial" panose="020B0604020202020204" pitchFamily="34" charset="0"/>
                  <a:ea typeface="微软雅黑" panose="020B0503020204020204" pitchFamily="34" charset="-122"/>
                  <a:cs typeface="Arial" panose="020B0604020202020204" pitchFamily="34" charset="0"/>
                </a:rPr>
                <a:t>Next 3 Days</a:t>
              </a:r>
              <a:endParaRPr lang="zh-CN" altLang="en-US" sz="1000" b="0">
                <a:latin typeface="Arial" panose="020B0604020202020204" pitchFamily="34" charset="0"/>
                <a:ea typeface="微软雅黑" panose="020B0503020204020204" pitchFamily="34" charset="-122"/>
                <a:cs typeface="Arial" panose="020B0604020202020204" pitchFamily="34" charset="0"/>
              </a:endParaRPr>
            </a:p>
          </xdr:txBody>
        </xdr:sp>
        <xdr:sp macro="" textlink="">
          <xdr:nvSpPr>
            <xdr:cNvPr id="59" name="椭圆 58">
              <a:extLst>
                <a:ext uri="{FF2B5EF4-FFF2-40B4-BE49-F238E27FC236}">
                  <a16:creationId xmlns:a16="http://schemas.microsoft.com/office/drawing/2014/main" id="{00000000-0008-0000-0200-00003B000000}"/>
                </a:ext>
              </a:extLst>
            </xdr:cNvPr>
            <xdr:cNvSpPr/>
          </xdr:nvSpPr>
          <xdr:spPr>
            <a:xfrm>
              <a:off x="132525" y="1234108"/>
              <a:ext cx="115957" cy="107673"/>
            </a:xfrm>
            <a:prstGeom prst="ellipse">
              <a:avLst/>
            </a:prstGeom>
            <a:solidFill>
              <a:srgbClr val="0070C0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60" name="椭圆 59">
              <a:extLst>
                <a:ext uri="{FF2B5EF4-FFF2-40B4-BE49-F238E27FC236}">
                  <a16:creationId xmlns:a16="http://schemas.microsoft.com/office/drawing/2014/main" id="{00000000-0008-0000-0200-00003C000000}"/>
                </a:ext>
              </a:extLst>
            </xdr:cNvPr>
            <xdr:cNvSpPr/>
          </xdr:nvSpPr>
          <xdr:spPr>
            <a:xfrm>
              <a:off x="127555" y="1436204"/>
              <a:ext cx="115957" cy="107673"/>
            </a:xfrm>
            <a:prstGeom prst="ellipse">
              <a:avLst/>
            </a:prstGeom>
            <a:solidFill>
              <a:schemeClr val="bg1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61" name="椭圆 60">
              <a:extLst>
                <a:ext uri="{FF2B5EF4-FFF2-40B4-BE49-F238E27FC236}">
                  <a16:creationId xmlns:a16="http://schemas.microsoft.com/office/drawing/2014/main" id="{00000000-0008-0000-0200-00003D000000}"/>
                </a:ext>
              </a:extLst>
            </xdr:cNvPr>
            <xdr:cNvSpPr/>
          </xdr:nvSpPr>
          <xdr:spPr>
            <a:xfrm>
              <a:off x="130868" y="1638299"/>
              <a:ext cx="115957" cy="107673"/>
            </a:xfrm>
            <a:prstGeom prst="ellipse">
              <a:avLst/>
            </a:prstGeom>
            <a:solidFill>
              <a:schemeClr val="bg1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</xdr:grpSp>
      <xdr:grpSp>
        <xdr:nvGrpSpPr>
          <xdr:cNvPr id="44" name="组合 43">
            <a:extLst>
              <a:ext uri="{FF2B5EF4-FFF2-40B4-BE49-F238E27FC236}">
                <a16:creationId xmlns:a16="http://schemas.microsoft.com/office/drawing/2014/main" id="{00000000-0008-0000-0200-00002C000000}"/>
              </a:ext>
            </a:extLst>
          </xdr:cNvPr>
          <xdr:cNvGrpSpPr/>
        </xdr:nvGrpSpPr>
        <xdr:grpSpPr>
          <a:xfrm>
            <a:off x="137491" y="3028343"/>
            <a:ext cx="851977" cy="710846"/>
            <a:chOff x="127555" y="1191039"/>
            <a:chExt cx="853634" cy="728580"/>
          </a:xfrm>
        </xdr:grpSpPr>
        <xdr:sp macro="" textlink="">
          <xdr:nvSpPr>
            <xdr:cNvPr id="50" name="文本框 49">
              <a:extLst>
                <a:ext uri="{FF2B5EF4-FFF2-40B4-BE49-F238E27FC236}">
                  <a16:creationId xmlns:a16="http://schemas.microsoft.com/office/drawing/2014/main" id="{00000000-0008-0000-0200-000032000000}"/>
                </a:ext>
              </a:extLst>
            </xdr:cNvPr>
            <xdr:cNvSpPr txBox="1"/>
          </xdr:nvSpPr>
          <xdr:spPr>
            <a:xfrm>
              <a:off x="296515" y="1191039"/>
              <a:ext cx="614720" cy="3123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1000" b="0">
                  <a:latin typeface="Arial" panose="020B0604020202020204" pitchFamily="34" charset="0"/>
                  <a:ea typeface="微软雅黑" panose="020B0503020204020204" pitchFamily="34" charset="-122"/>
                  <a:cs typeface="Arial" panose="020B0604020202020204" pitchFamily="34" charset="0"/>
                </a:rPr>
                <a:t>±1 Day</a:t>
              </a:r>
              <a:endParaRPr lang="zh-CN" altLang="en-US" sz="1000" b="0">
                <a:latin typeface="Arial" panose="020B0604020202020204" pitchFamily="34" charset="0"/>
                <a:ea typeface="微软雅黑" panose="020B0503020204020204" pitchFamily="34" charset="-122"/>
                <a:cs typeface="Arial" panose="020B0604020202020204" pitchFamily="34" charset="0"/>
              </a:endParaRPr>
            </a:p>
          </xdr:txBody>
        </xdr:sp>
        <xdr:sp macro="" textlink="">
          <xdr:nvSpPr>
            <xdr:cNvPr id="51" name="文本框 50">
              <a:extLst>
                <a:ext uri="{FF2B5EF4-FFF2-40B4-BE49-F238E27FC236}">
                  <a16:creationId xmlns:a16="http://schemas.microsoft.com/office/drawing/2014/main" id="{00000000-0008-0000-0200-000033000000}"/>
                </a:ext>
              </a:extLst>
            </xdr:cNvPr>
            <xdr:cNvSpPr txBox="1"/>
          </xdr:nvSpPr>
          <xdr:spPr>
            <a:xfrm>
              <a:off x="266698" y="1384852"/>
              <a:ext cx="714491" cy="3123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1000" b="0">
                  <a:latin typeface="Arial" panose="020B0604020202020204" pitchFamily="34" charset="0"/>
                  <a:ea typeface="微软雅黑" panose="020B0503020204020204" pitchFamily="34" charset="-122"/>
                  <a:cs typeface="Arial" panose="020B0604020202020204" pitchFamily="34" charset="0"/>
                </a:rPr>
                <a:t>± 3</a:t>
              </a:r>
              <a:r>
                <a:rPr lang="en-US" altLang="zh-CN" sz="1000" b="0" baseline="0">
                  <a:latin typeface="Arial" panose="020B0604020202020204" pitchFamily="34" charset="0"/>
                  <a:ea typeface="微软雅黑" panose="020B0503020204020204" pitchFamily="34" charset="-122"/>
                  <a:cs typeface="Arial" panose="020B0604020202020204" pitchFamily="34" charset="0"/>
                </a:rPr>
                <a:t> Days</a:t>
              </a:r>
              <a:endParaRPr lang="zh-CN" altLang="en-US" sz="1000" b="0">
                <a:latin typeface="Arial" panose="020B0604020202020204" pitchFamily="34" charset="0"/>
                <a:ea typeface="微软雅黑" panose="020B0503020204020204" pitchFamily="34" charset="-122"/>
                <a:cs typeface="Arial" panose="020B0604020202020204" pitchFamily="34" charset="0"/>
              </a:endParaRPr>
            </a:p>
          </xdr:txBody>
        </xdr:sp>
        <xdr:sp macro="" textlink="">
          <xdr:nvSpPr>
            <xdr:cNvPr id="52" name="文本框 51">
              <a:extLst>
                <a:ext uri="{FF2B5EF4-FFF2-40B4-BE49-F238E27FC236}">
                  <a16:creationId xmlns:a16="http://schemas.microsoft.com/office/drawing/2014/main" id="{00000000-0008-0000-0200-000034000000}"/>
                </a:ext>
              </a:extLst>
            </xdr:cNvPr>
            <xdr:cNvSpPr txBox="1"/>
          </xdr:nvSpPr>
          <xdr:spPr>
            <a:xfrm>
              <a:off x="286578" y="1694621"/>
              <a:ext cx="473769" cy="224998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altLang="zh-CN" sz="900" b="0">
                  <a:latin typeface="Arial" panose="020B0604020202020204" pitchFamily="34" charset="0"/>
                  <a:ea typeface="微软雅黑" panose="020B0503020204020204" pitchFamily="34" charset="-122"/>
                  <a:cs typeface="Arial" panose="020B0604020202020204" pitchFamily="34" charset="0"/>
                </a:rPr>
                <a:t>00:00</a:t>
              </a:r>
              <a:endParaRPr lang="zh-CN" altLang="en-US" sz="900" b="0">
                <a:latin typeface="Arial" panose="020B0604020202020204" pitchFamily="34" charset="0"/>
                <a:ea typeface="微软雅黑" panose="020B0503020204020204" pitchFamily="34" charset="-122"/>
                <a:cs typeface="Arial" panose="020B0604020202020204" pitchFamily="34" charset="0"/>
              </a:endParaRPr>
            </a:p>
          </xdr:txBody>
        </xdr:sp>
        <xdr:sp macro="" textlink="">
          <xdr:nvSpPr>
            <xdr:cNvPr id="53" name="椭圆 52">
              <a:extLst>
                <a:ext uri="{FF2B5EF4-FFF2-40B4-BE49-F238E27FC236}">
                  <a16:creationId xmlns:a16="http://schemas.microsoft.com/office/drawing/2014/main" id="{00000000-0008-0000-0200-000035000000}"/>
                </a:ext>
              </a:extLst>
            </xdr:cNvPr>
            <xdr:cNvSpPr/>
          </xdr:nvSpPr>
          <xdr:spPr>
            <a:xfrm>
              <a:off x="132525" y="1234108"/>
              <a:ext cx="115957" cy="107673"/>
            </a:xfrm>
            <a:prstGeom prst="ellipse">
              <a:avLst/>
            </a:prstGeom>
            <a:solidFill>
              <a:schemeClr val="bg1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54" name="椭圆 53">
              <a:extLst>
                <a:ext uri="{FF2B5EF4-FFF2-40B4-BE49-F238E27FC236}">
                  <a16:creationId xmlns:a16="http://schemas.microsoft.com/office/drawing/2014/main" id="{00000000-0008-0000-0200-000036000000}"/>
                </a:ext>
              </a:extLst>
            </xdr:cNvPr>
            <xdr:cNvSpPr/>
          </xdr:nvSpPr>
          <xdr:spPr>
            <a:xfrm>
              <a:off x="127555" y="1436204"/>
              <a:ext cx="115957" cy="107673"/>
            </a:xfrm>
            <a:prstGeom prst="ellipse">
              <a:avLst/>
            </a:prstGeom>
            <a:solidFill>
              <a:schemeClr val="bg1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55" name="椭圆 54">
              <a:extLst>
                <a:ext uri="{FF2B5EF4-FFF2-40B4-BE49-F238E27FC236}">
                  <a16:creationId xmlns:a16="http://schemas.microsoft.com/office/drawing/2014/main" id="{00000000-0008-0000-0200-000037000000}"/>
                </a:ext>
              </a:extLst>
            </xdr:cNvPr>
            <xdr:cNvSpPr/>
          </xdr:nvSpPr>
          <xdr:spPr>
            <a:xfrm>
              <a:off x="130868" y="1737690"/>
              <a:ext cx="115957" cy="107673"/>
            </a:xfrm>
            <a:prstGeom prst="ellipse">
              <a:avLst/>
            </a:prstGeom>
            <a:solidFill>
              <a:schemeClr val="bg1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</xdr:grpSp>
      <xdr:sp macro="" textlink="">
        <xdr:nvSpPr>
          <xdr:cNvPr id="45" name="文本框 44">
            <a:extLst>
              <a:ext uri="{FF2B5EF4-FFF2-40B4-BE49-F238E27FC236}">
                <a16:creationId xmlns:a16="http://schemas.microsoft.com/office/drawing/2014/main" id="{00000000-0008-0000-0200-00002D000000}"/>
              </a:ext>
            </a:extLst>
          </xdr:cNvPr>
          <xdr:cNvSpPr txBox="1"/>
        </xdr:nvSpPr>
        <xdr:spPr>
          <a:xfrm>
            <a:off x="1080051" y="3527443"/>
            <a:ext cx="480396" cy="221686"/>
          </a:xfrm>
          <a:prstGeom prst="rect">
            <a:avLst/>
          </a:prstGeom>
          <a:noFill/>
          <a:ln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r>
              <a:rPr lang="en-US" altLang="zh-CN" sz="900" b="0">
                <a:latin typeface="Arial" panose="020B0604020202020204" pitchFamily="34" charset="0"/>
                <a:ea typeface="微软雅黑" panose="020B0503020204020204" pitchFamily="34" charset="-122"/>
                <a:cs typeface="Arial" panose="020B0604020202020204" pitchFamily="34" charset="0"/>
              </a:rPr>
              <a:t>00:00</a:t>
            </a:r>
            <a:endParaRPr lang="zh-CN" altLang="en-US" sz="900" b="0">
              <a:latin typeface="Arial" panose="020B0604020202020204" pitchFamily="34" charset="0"/>
              <a:ea typeface="微软雅黑" panose="020B0503020204020204" pitchFamily="34" charset="-122"/>
              <a:cs typeface="Arial" panose="020B0604020202020204" pitchFamily="34" charset="0"/>
            </a:endParaRPr>
          </a:p>
        </xdr:txBody>
      </xdr:sp>
      <xdr:sp macro="" textlink="">
        <xdr:nvSpPr>
          <xdr:cNvPr id="46" name="文本框 45">
            <a:extLst>
              <a:ext uri="{FF2B5EF4-FFF2-40B4-BE49-F238E27FC236}">
                <a16:creationId xmlns:a16="http://schemas.microsoft.com/office/drawing/2014/main" id="{00000000-0008-0000-0200-00002E000000}"/>
              </a:ext>
            </a:extLst>
          </xdr:cNvPr>
          <xdr:cNvSpPr txBox="1"/>
        </xdr:nvSpPr>
        <xdr:spPr>
          <a:xfrm>
            <a:off x="783537" y="3478916"/>
            <a:ext cx="541046" cy="23649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CN" sz="1000" b="0">
                <a:latin typeface="Arial" panose="020B0604020202020204" pitchFamily="34" charset="0"/>
                <a:ea typeface="微软雅黑" panose="020B0503020204020204" pitchFamily="34" charset="-122"/>
                <a:cs typeface="Arial" panose="020B0604020202020204" pitchFamily="34" charset="0"/>
              </a:rPr>
              <a:t>to</a:t>
            </a:r>
            <a:endParaRPr lang="zh-CN" altLang="en-US" sz="1000" b="0">
              <a:latin typeface="Arial" panose="020B0604020202020204" pitchFamily="34" charset="0"/>
              <a:ea typeface="微软雅黑" panose="020B0503020204020204" pitchFamily="34" charset="-122"/>
              <a:cs typeface="Arial" panose="020B0604020202020204" pitchFamily="34" charset="0"/>
            </a:endParaRPr>
          </a:p>
        </xdr:txBody>
      </xdr:sp>
      <xdr:sp macro="" textlink="">
        <xdr:nvSpPr>
          <xdr:cNvPr id="47" name="文本框 46">
            <a:extLst>
              <a:ext uri="{FF2B5EF4-FFF2-40B4-BE49-F238E27FC236}">
                <a16:creationId xmlns:a16="http://schemas.microsoft.com/office/drawing/2014/main" id="{00000000-0008-0000-0200-00002F000000}"/>
              </a:ext>
            </a:extLst>
          </xdr:cNvPr>
          <xdr:cNvSpPr txBox="1"/>
        </xdr:nvSpPr>
        <xdr:spPr>
          <a:xfrm>
            <a:off x="261057" y="1625852"/>
            <a:ext cx="1093447" cy="23569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CN" sz="1000" b="0">
                <a:latin typeface="Arial" panose="020B0604020202020204" pitchFamily="34" charset="0"/>
                <a:ea typeface="微软雅黑" panose="020B0503020204020204" pitchFamily="34" charset="-122"/>
                <a:cs typeface="Arial" panose="020B0604020202020204" pitchFamily="34" charset="0"/>
              </a:rPr>
              <a:t>Vendor Return</a:t>
            </a:r>
            <a:endParaRPr lang="zh-CN" altLang="en-US" sz="1000" b="0">
              <a:latin typeface="Arial" panose="020B0604020202020204" pitchFamily="34" charset="0"/>
              <a:ea typeface="微软雅黑" panose="020B0503020204020204" pitchFamily="34" charset="-122"/>
              <a:cs typeface="Arial" panose="020B0604020202020204" pitchFamily="34" charset="0"/>
            </a:endParaRPr>
          </a:p>
        </xdr:txBody>
      </xdr:sp>
      <xdr:sp macro="" textlink="">
        <xdr:nvSpPr>
          <xdr:cNvPr id="48" name="椭圆 47">
            <a:extLst>
              <a:ext uri="{FF2B5EF4-FFF2-40B4-BE49-F238E27FC236}">
                <a16:creationId xmlns:a16="http://schemas.microsoft.com/office/drawing/2014/main" id="{00000000-0008-0000-0200-000030000000}"/>
              </a:ext>
            </a:extLst>
          </xdr:cNvPr>
          <xdr:cNvSpPr/>
        </xdr:nvSpPr>
        <xdr:spPr>
          <a:xfrm>
            <a:off x="130868" y="1670586"/>
            <a:ext cx="115361" cy="108298"/>
          </a:xfrm>
          <a:prstGeom prst="ellipse">
            <a:avLst/>
          </a:prstGeom>
          <a:solidFill>
            <a:schemeClr val="bg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49" name="文本框 48">
            <a:extLst>
              <a:ext uri="{FF2B5EF4-FFF2-40B4-BE49-F238E27FC236}">
                <a16:creationId xmlns:a16="http://schemas.microsoft.com/office/drawing/2014/main" id="{00000000-0008-0000-0200-000031000000}"/>
              </a:ext>
            </a:extLst>
          </xdr:cNvPr>
          <xdr:cNvSpPr txBox="1"/>
        </xdr:nvSpPr>
        <xdr:spPr>
          <a:xfrm>
            <a:off x="448330" y="4436972"/>
            <a:ext cx="883512" cy="311034"/>
          </a:xfrm>
          <a:prstGeom prst="rect">
            <a:avLst/>
          </a:prstGeom>
          <a:ln/>
        </xdr:spPr>
        <xdr:style>
          <a:lnRef idx="0">
            <a:schemeClr val="accent5"/>
          </a:lnRef>
          <a:fillRef idx="3">
            <a:schemeClr val="accent5"/>
          </a:fillRef>
          <a:effectRef idx="3">
            <a:schemeClr val="accent5"/>
          </a:effectRef>
          <a:fontRef idx="minor">
            <a:schemeClr val="lt1"/>
          </a:fontRef>
        </xdr:style>
        <xdr:txBody>
          <a:bodyPr vertOverflow="clip" horzOverflow="clip" wrap="square" rtlCol="0" anchor="t">
            <a:noAutofit/>
          </a:bodyPr>
          <a:lstStyle/>
          <a:p>
            <a:pPr algn="ctr"/>
            <a:r>
              <a:rPr lang="zh-CN" altLang="en-US" sz="1000" b="1">
                <a:latin typeface="Arial" panose="020B0604020202020204" pitchFamily="34" charset="0"/>
                <a:ea typeface="微软雅黑" panose="020B0503020204020204" pitchFamily="34" charset="-122"/>
                <a:cs typeface="Arial" panose="020B0604020202020204" pitchFamily="34" charset="0"/>
              </a:rPr>
              <a:t>确认</a:t>
            </a:r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10767</xdr:rowOff>
    </xdr:from>
    <xdr:to>
      <xdr:col>3</xdr:col>
      <xdr:colOff>0</xdr:colOff>
      <xdr:row>22</xdr:row>
      <xdr:rowOff>1242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>
          <a:off x="19050" y="10767"/>
          <a:ext cx="1743075" cy="5162550"/>
        </a:xfrm>
        <a:prstGeom prst="rect">
          <a:avLst/>
        </a:prstGeom>
        <a:solidFill>
          <a:sysClr val="window" lastClr="FFFFFF"/>
        </a:solidFill>
        <a:ln w="317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0</xdr:col>
      <xdr:colOff>95250</xdr:colOff>
      <xdr:row>0</xdr:row>
      <xdr:rowOff>314324</xdr:rowOff>
    </xdr:from>
    <xdr:to>
      <xdr:col>2</xdr:col>
      <xdr:colOff>225095</xdr:colOff>
      <xdr:row>1</xdr:row>
      <xdr:rowOff>190500</xdr:rowOff>
    </xdr:to>
    <xdr:sp macro="" textlink="">
      <xdr:nvSpPr>
        <xdr:cNvPr id="3" name="矩形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/>
      </xdr:nvSpPr>
      <xdr:spPr>
        <a:xfrm>
          <a:off x="95250" y="314324"/>
          <a:ext cx="1501445" cy="247651"/>
        </a:xfrm>
        <a:prstGeom prst="rect">
          <a:avLst/>
        </a:prstGeom>
        <a:solidFill>
          <a:sysClr val="window" lastClr="FFFFFF"/>
        </a:solidFill>
        <a:ln w="317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>
              <a:solidFill>
                <a:sysClr val="windowText" lastClr="000000"/>
              </a:solidFill>
            </a:rPr>
            <a:t>WorkPool</a:t>
          </a:r>
          <a:endParaRPr lang="zh-CN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684144</xdr:colOff>
      <xdr:row>1</xdr:row>
      <xdr:rowOff>19050</xdr:rowOff>
    </xdr:from>
    <xdr:to>
      <xdr:col>2</xdr:col>
      <xdr:colOff>177663</xdr:colOff>
      <xdr:row>1</xdr:row>
      <xdr:rowOff>133350</xdr:rowOff>
    </xdr:to>
    <xdr:sp macro="" textlink="">
      <xdr:nvSpPr>
        <xdr:cNvPr id="4" name="等腰三角形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/>
      </xdr:nvSpPr>
      <xdr:spPr>
        <a:xfrm rot="10800000">
          <a:off x="1369944" y="390525"/>
          <a:ext cx="179319" cy="114300"/>
        </a:xfrm>
        <a:prstGeom prst="triangl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0</xdr:col>
      <xdr:colOff>93785</xdr:colOff>
      <xdr:row>2</xdr:row>
      <xdr:rowOff>56416</xdr:rowOff>
    </xdr:from>
    <xdr:to>
      <xdr:col>2</xdr:col>
      <xdr:colOff>223630</xdr:colOff>
      <xdr:row>3</xdr:row>
      <xdr:rowOff>79131</xdr:rowOff>
    </xdr:to>
    <xdr:sp macro="" textlink="">
      <xdr:nvSpPr>
        <xdr:cNvPr id="5" name="矩形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SpPr/>
      </xdr:nvSpPr>
      <xdr:spPr>
        <a:xfrm>
          <a:off x="93785" y="656491"/>
          <a:ext cx="1501445" cy="251315"/>
        </a:xfrm>
        <a:prstGeom prst="rect">
          <a:avLst/>
        </a:prstGeom>
        <a:solidFill>
          <a:sysClr val="window" lastClr="FFFFFF"/>
        </a:solidFill>
        <a:ln w="317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>
              <a:solidFill>
                <a:sysClr val="windowText" lastClr="000000"/>
              </a:solidFill>
            </a:rPr>
            <a:t>None</a:t>
          </a:r>
          <a:endParaRPr lang="zh-CN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682679</xdr:colOff>
      <xdr:row>2</xdr:row>
      <xdr:rowOff>134815</xdr:rowOff>
    </xdr:from>
    <xdr:to>
      <xdr:col>2</xdr:col>
      <xdr:colOff>176198</xdr:colOff>
      <xdr:row>3</xdr:row>
      <xdr:rowOff>21981</xdr:rowOff>
    </xdr:to>
    <xdr:sp macro="" textlink="">
      <xdr:nvSpPr>
        <xdr:cNvPr id="6" name="等腰三角形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SpPr/>
      </xdr:nvSpPr>
      <xdr:spPr>
        <a:xfrm rot="10800000">
          <a:off x="1368479" y="734890"/>
          <a:ext cx="179319" cy="115766"/>
        </a:xfrm>
        <a:prstGeom prst="triangl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oneCellAnchor>
    <xdr:from>
      <xdr:col>0</xdr:col>
      <xdr:colOff>49695</xdr:colOff>
      <xdr:row>0</xdr:row>
      <xdr:rowOff>0</xdr:rowOff>
    </xdr:from>
    <xdr:ext cx="466794" cy="334451"/>
    <xdr:sp macro="" textlink="">
      <xdr:nvSpPr>
        <xdr:cNvPr id="7" name="文本框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SpPr txBox="1"/>
      </xdr:nvSpPr>
      <xdr:spPr>
        <a:xfrm>
          <a:off x="49695" y="0"/>
          <a:ext cx="466794" cy="3344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>
              <a:latin typeface="微软雅黑" panose="020B0503020204020204" pitchFamily="34" charset="-122"/>
              <a:ea typeface="微软雅黑" panose="020B0503020204020204" pitchFamily="34" charset="-122"/>
            </a:rPr>
            <a:t>维度</a:t>
          </a:r>
        </a:p>
      </xdr:txBody>
    </xdr:sp>
    <xdr:clientData/>
  </xdr:oneCellAnchor>
  <xdr:oneCellAnchor>
    <xdr:from>
      <xdr:col>0</xdr:col>
      <xdr:colOff>36442</xdr:colOff>
      <xdr:row>3</xdr:row>
      <xdr:rowOff>61292</xdr:rowOff>
    </xdr:from>
    <xdr:ext cx="748923" cy="334451"/>
    <xdr:sp macro="" textlink="">
      <xdr:nvSpPr>
        <xdr:cNvPr id="8" name="文本框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SpPr txBox="1"/>
      </xdr:nvSpPr>
      <xdr:spPr>
        <a:xfrm>
          <a:off x="36442" y="889967"/>
          <a:ext cx="748923" cy="3344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>
              <a:latin typeface="微软雅黑" panose="020B0503020204020204" pitchFamily="34" charset="-122"/>
              <a:ea typeface="微软雅黑" panose="020B0503020204020204" pitchFamily="34" charset="-122"/>
            </a:rPr>
            <a:t>货件类型</a:t>
          </a:r>
        </a:p>
      </xdr:txBody>
    </xdr:sp>
    <xdr:clientData/>
  </xdr:oneCellAnchor>
  <xdr:twoCellAnchor>
    <xdr:from>
      <xdr:col>0</xdr:col>
      <xdr:colOff>130868</xdr:colOff>
      <xdr:row>4</xdr:row>
      <xdr:rowOff>122582</xdr:rowOff>
    </xdr:from>
    <xdr:to>
      <xdr:col>2</xdr:col>
      <xdr:colOff>273702</xdr:colOff>
      <xdr:row>7</xdr:row>
      <xdr:rowOff>79126</xdr:rowOff>
    </xdr:to>
    <xdr:grpSp>
      <xdr:nvGrpSpPr>
        <xdr:cNvPr id="9" name="组合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GrpSpPr/>
      </xdr:nvGrpSpPr>
      <xdr:grpSpPr>
        <a:xfrm>
          <a:off x="130868" y="1186207"/>
          <a:ext cx="1444584" cy="647107"/>
          <a:chOff x="130868" y="1191039"/>
          <a:chExt cx="1517747" cy="652283"/>
        </a:xfrm>
      </xdr:grpSpPr>
      <xdr:sp macro="" textlink="">
        <xdr:nvSpPr>
          <xdr:cNvPr id="10" name="文本框 9">
            <a:extLst>
              <a:ext uri="{FF2B5EF4-FFF2-40B4-BE49-F238E27FC236}">
                <a16:creationId xmlns:a16="http://schemas.microsoft.com/office/drawing/2014/main" id="{00000000-0008-0000-0600-00000A000000}"/>
              </a:ext>
            </a:extLst>
          </xdr:cNvPr>
          <xdr:cNvSpPr txBox="1"/>
        </xdr:nvSpPr>
        <xdr:spPr>
          <a:xfrm>
            <a:off x="296515" y="1191039"/>
            <a:ext cx="327141" cy="23980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zh-CN" sz="1000" b="0">
                <a:latin typeface="Arial" panose="020B0604020202020204" pitchFamily="34" charset="0"/>
                <a:ea typeface="微软雅黑" panose="020B0503020204020204" pitchFamily="34" charset="-122"/>
                <a:cs typeface="Arial" panose="020B0604020202020204" pitchFamily="34" charset="0"/>
              </a:rPr>
              <a:t>All</a:t>
            </a:r>
            <a:endParaRPr lang="zh-CN" altLang="en-US" sz="1000" b="0">
              <a:latin typeface="Arial" panose="020B0604020202020204" pitchFamily="34" charset="0"/>
              <a:ea typeface="微软雅黑" panose="020B0503020204020204" pitchFamily="34" charset="-122"/>
              <a:cs typeface="Arial" panose="020B0604020202020204" pitchFamily="34" charset="0"/>
            </a:endParaRPr>
          </a:p>
        </xdr:txBody>
      </xdr:sp>
      <xdr:sp macro="" textlink="">
        <xdr:nvSpPr>
          <xdr:cNvPr id="11" name="文本框 10">
            <a:extLst>
              <a:ext uri="{FF2B5EF4-FFF2-40B4-BE49-F238E27FC236}">
                <a16:creationId xmlns:a16="http://schemas.microsoft.com/office/drawing/2014/main" id="{00000000-0008-0000-0600-00000B000000}"/>
              </a:ext>
            </a:extLst>
          </xdr:cNvPr>
          <xdr:cNvSpPr txBox="1"/>
        </xdr:nvSpPr>
        <xdr:spPr>
          <a:xfrm>
            <a:off x="266698" y="1384852"/>
            <a:ext cx="1381917" cy="23980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zh-CN" sz="1000" b="0">
                <a:latin typeface="Arial" panose="020B0604020202020204" pitchFamily="34" charset="0"/>
                <a:ea typeface="微软雅黑" panose="020B0503020204020204" pitchFamily="34" charset="-122"/>
                <a:cs typeface="Arial" panose="020B0604020202020204" pitchFamily="34" charset="0"/>
              </a:rPr>
              <a:t>Customer Shipments</a:t>
            </a:r>
            <a:endParaRPr lang="zh-CN" altLang="en-US" sz="1000" b="0">
              <a:latin typeface="Arial" panose="020B0604020202020204" pitchFamily="34" charset="0"/>
              <a:ea typeface="微软雅黑" panose="020B0503020204020204" pitchFamily="34" charset="-122"/>
              <a:cs typeface="Arial" panose="020B0604020202020204" pitchFamily="34" charset="0"/>
            </a:endParaRPr>
          </a:p>
        </xdr:txBody>
      </xdr:sp>
      <xdr:sp macro="" textlink="">
        <xdr:nvSpPr>
          <xdr:cNvPr id="12" name="文本框 11">
            <a:extLst>
              <a:ext uri="{FF2B5EF4-FFF2-40B4-BE49-F238E27FC236}">
                <a16:creationId xmlns:a16="http://schemas.microsoft.com/office/drawing/2014/main" id="{00000000-0008-0000-0600-00000C000000}"/>
              </a:ext>
            </a:extLst>
          </xdr:cNvPr>
          <xdr:cNvSpPr txBox="1"/>
        </xdr:nvSpPr>
        <xdr:spPr>
          <a:xfrm>
            <a:off x="261729" y="1603513"/>
            <a:ext cx="1096839" cy="23980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zh-CN" sz="1000" b="0">
                <a:latin typeface="Arial" panose="020B0604020202020204" pitchFamily="34" charset="0"/>
                <a:ea typeface="微软雅黑" panose="020B0503020204020204" pitchFamily="34" charset="-122"/>
                <a:cs typeface="Arial" panose="020B0604020202020204" pitchFamily="34" charset="0"/>
              </a:rPr>
              <a:t>Transshipments</a:t>
            </a:r>
            <a:endParaRPr lang="zh-CN" altLang="en-US" sz="1000" b="0">
              <a:latin typeface="Arial" panose="020B0604020202020204" pitchFamily="34" charset="0"/>
              <a:ea typeface="微软雅黑" panose="020B0503020204020204" pitchFamily="34" charset="-122"/>
              <a:cs typeface="Arial" panose="020B0604020202020204" pitchFamily="34" charset="0"/>
            </a:endParaRPr>
          </a:p>
        </xdr:txBody>
      </xdr:sp>
      <xdr:sp macro="" textlink="">
        <xdr:nvSpPr>
          <xdr:cNvPr id="13" name="椭圆 12">
            <a:extLst>
              <a:ext uri="{FF2B5EF4-FFF2-40B4-BE49-F238E27FC236}">
                <a16:creationId xmlns:a16="http://schemas.microsoft.com/office/drawing/2014/main" id="{00000000-0008-0000-0600-00000D000000}"/>
              </a:ext>
            </a:extLst>
          </xdr:cNvPr>
          <xdr:cNvSpPr/>
        </xdr:nvSpPr>
        <xdr:spPr>
          <a:xfrm>
            <a:off x="132525" y="1234108"/>
            <a:ext cx="115957" cy="107673"/>
          </a:xfrm>
          <a:prstGeom prst="ellipse">
            <a:avLst/>
          </a:prstGeom>
          <a:solidFill>
            <a:schemeClr val="bg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14" name="椭圆 13">
            <a:extLst>
              <a:ext uri="{FF2B5EF4-FFF2-40B4-BE49-F238E27FC236}">
                <a16:creationId xmlns:a16="http://schemas.microsoft.com/office/drawing/2014/main" id="{00000000-0008-0000-0600-00000E000000}"/>
              </a:ext>
            </a:extLst>
          </xdr:cNvPr>
          <xdr:cNvSpPr/>
        </xdr:nvSpPr>
        <xdr:spPr>
          <a:xfrm>
            <a:off x="135838" y="1436204"/>
            <a:ext cx="115957" cy="107673"/>
          </a:xfrm>
          <a:prstGeom prst="ellipse">
            <a:avLst/>
          </a:prstGeom>
          <a:solidFill>
            <a:schemeClr val="bg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15" name="椭圆 14">
            <a:extLst>
              <a:ext uri="{FF2B5EF4-FFF2-40B4-BE49-F238E27FC236}">
                <a16:creationId xmlns:a16="http://schemas.microsoft.com/office/drawing/2014/main" id="{00000000-0008-0000-0600-00000F000000}"/>
              </a:ext>
            </a:extLst>
          </xdr:cNvPr>
          <xdr:cNvSpPr/>
        </xdr:nvSpPr>
        <xdr:spPr>
          <a:xfrm>
            <a:off x="130868" y="1638299"/>
            <a:ext cx="115957" cy="107673"/>
          </a:xfrm>
          <a:prstGeom prst="ellipse">
            <a:avLst/>
          </a:prstGeom>
          <a:solidFill>
            <a:schemeClr val="bg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oneCellAnchor>
    <xdr:from>
      <xdr:col>0</xdr:col>
      <xdr:colOff>31472</xdr:colOff>
      <xdr:row>7</xdr:row>
      <xdr:rowOff>6626</xdr:rowOff>
    </xdr:from>
    <xdr:ext cx="1033488" cy="334451"/>
    <xdr:sp macro="" textlink="">
      <xdr:nvSpPr>
        <xdr:cNvPr id="16" name="文本框 15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SpPr txBox="1"/>
      </xdr:nvSpPr>
      <xdr:spPr>
        <a:xfrm>
          <a:off x="31472" y="1749701"/>
          <a:ext cx="1033488" cy="3344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 b="1">
              <a:latin typeface="微软雅黑" panose="020B0503020204020204" pitchFamily="34" charset="-122"/>
              <a:ea typeface="微软雅黑" panose="020B0503020204020204" pitchFamily="34" charset="-122"/>
            </a:rPr>
            <a:t>ExSD Range</a:t>
          </a:r>
          <a:endParaRPr lang="zh-CN" altLang="en-US" sz="1100" b="1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oneCellAnchor>
  <xdr:twoCellAnchor>
    <xdr:from>
      <xdr:col>0</xdr:col>
      <xdr:colOff>147433</xdr:colOff>
      <xdr:row>8</xdr:row>
      <xdr:rowOff>84482</xdr:rowOff>
    </xdr:from>
    <xdr:to>
      <xdr:col>1</xdr:col>
      <xdr:colOff>477212</xdr:colOff>
      <xdr:row>11</xdr:row>
      <xdr:rowOff>41026</xdr:rowOff>
    </xdr:to>
    <xdr:grpSp>
      <xdr:nvGrpSpPr>
        <xdr:cNvPr id="17" name="组合 16"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GrpSpPr/>
      </xdr:nvGrpSpPr>
      <xdr:grpSpPr>
        <a:xfrm>
          <a:off x="147433" y="2068857"/>
          <a:ext cx="980654" cy="647107"/>
          <a:chOff x="127555" y="1191039"/>
          <a:chExt cx="1017236" cy="652283"/>
        </a:xfrm>
      </xdr:grpSpPr>
      <xdr:sp macro="" textlink="">
        <xdr:nvSpPr>
          <xdr:cNvPr id="18" name="文本框 17">
            <a:extLst>
              <a:ext uri="{FF2B5EF4-FFF2-40B4-BE49-F238E27FC236}">
                <a16:creationId xmlns:a16="http://schemas.microsoft.com/office/drawing/2014/main" id="{00000000-0008-0000-0600-000012000000}"/>
              </a:ext>
            </a:extLst>
          </xdr:cNvPr>
          <xdr:cNvSpPr txBox="1"/>
        </xdr:nvSpPr>
        <xdr:spPr>
          <a:xfrm>
            <a:off x="296515" y="1191039"/>
            <a:ext cx="327141" cy="23980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zh-CN" sz="1000" b="0">
                <a:latin typeface="Arial" panose="020B0604020202020204" pitchFamily="34" charset="0"/>
                <a:ea typeface="微软雅黑" panose="020B0503020204020204" pitchFamily="34" charset="-122"/>
                <a:cs typeface="Arial" panose="020B0604020202020204" pitchFamily="34" charset="0"/>
              </a:rPr>
              <a:t>All</a:t>
            </a:r>
            <a:endParaRPr lang="zh-CN" altLang="en-US" sz="1000" b="0">
              <a:latin typeface="Arial" panose="020B0604020202020204" pitchFamily="34" charset="0"/>
              <a:ea typeface="微软雅黑" panose="020B0503020204020204" pitchFamily="34" charset="-122"/>
              <a:cs typeface="Arial" panose="020B0604020202020204" pitchFamily="34" charset="0"/>
            </a:endParaRPr>
          </a:p>
        </xdr:txBody>
      </xdr:sp>
      <xdr:sp macro="" textlink="">
        <xdr:nvSpPr>
          <xdr:cNvPr id="19" name="文本框 18">
            <a:extLst>
              <a:ext uri="{FF2B5EF4-FFF2-40B4-BE49-F238E27FC236}">
                <a16:creationId xmlns:a16="http://schemas.microsoft.com/office/drawing/2014/main" id="{00000000-0008-0000-0600-000013000000}"/>
              </a:ext>
            </a:extLst>
          </xdr:cNvPr>
          <xdr:cNvSpPr txBox="1"/>
        </xdr:nvSpPr>
        <xdr:spPr>
          <a:xfrm>
            <a:off x="266698" y="1384852"/>
            <a:ext cx="541046" cy="23980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zh-CN" sz="1000" b="0">
                <a:latin typeface="Arial" panose="020B0604020202020204" pitchFamily="34" charset="0"/>
                <a:ea typeface="微软雅黑" panose="020B0503020204020204" pitchFamily="34" charset="-122"/>
                <a:cs typeface="Arial" panose="020B0604020202020204" pitchFamily="34" charset="0"/>
              </a:rPr>
              <a:t>Today</a:t>
            </a:r>
            <a:endParaRPr lang="zh-CN" altLang="en-US" sz="1000" b="0">
              <a:latin typeface="Arial" panose="020B0604020202020204" pitchFamily="34" charset="0"/>
              <a:ea typeface="微软雅黑" panose="020B0503020204020204" pitchFamily="34" charset="-122"/>
              <a:cs typeface="Arial" panose="020B0604020202020204" pitchFamily="34" charset="0"/>
            </a:endParaRPr>
          </a:p>
        </xdr:txBody>
      </xdr:sp>
      <xdr:sp macro="" textlink="">
        <xdr:nvSpPr>
          <xdr:cNvPr id="20" name="文本框 19">
            <a:extLst>
              <a:ext uri="{FF2B5EF4-FFF2-40B4-BE49-F238E27FC236}">
                <a16:creationId xmlns:a16="http://schemas.microsoft.com/office/drawing/2014/main" id="{00000000-0008-0000-0600-000014000000}"/>
              </a:ext>
            </a:extLst>
          </xdr:cNvPr>
          <xdr:cNvSpPr txBox="1"/>
        </xdr:nvSpPr>
        <xdr:spPr>
          <a:xfrm>
            <a:off x="261729" y="1603513"/>
            <a:ext cx="883062" cy="23980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zh-CN" sz="1000" b="0">
                <a:latin typeface="Arial" panose="020B0604020202020204" pitchFamily="34" charset="0"/>
                <a:ea typeface="微软雅黑" panose="020B0503020204020204" pitchFamily="34" charset="-122"/>
                <a:cs typeface="Arial" panose="020B0604020202020204" pitchFamily="34" charset="0"/>
              </a:rPr>
              <a:t>Next 3 Days</a:t>
            </a:r>
            <a:endParaRPr lang="zh-CN" altLang="en-US" sz="1000" b="0">
              <a:latin typeface="Arial" panose="020B0604020202020204" pitchFamily="34" charset="0"/>
              <a:ea typeface="微软雅黑" panose="020B0503020204020204" pitchFamily="34" charset="-122"/>
              <a:cs typeface="Arial" panose="020B0604020202020204" pitchFamily="34" charset="0"/>
            </a:endParaRPr>
          </a:p>
        </xdr:txBody>
      </xdr:sp>
      <xdr:sp macro="" textlink="">
        <xdr:nvSpPr>
          <xdr:cNvPr id="21" name="椭圆 20">
            <a:extLst>
              <a:ext uri="{FF2B5EF4-FFF2-40B4-BE49-F238E27FC236}">
                <a16:creationId xmlns:a16="http://schemas.microsoft.com/office/drawing/2014/main" id="{00000000-0008-0000-0600-000015000000}"/>
              </a:ext>
            </a:extLst>
          </xdr:cNvPr>
          <xdr:cNvSpPr/>
        </xdr:nvSpPr>
        <xdr:spPr>
          <a:xfrm>
            <a:off x="132525" y="1234108"/>
            <a:ext cx="115957" cy="107673"/>
          </a:xfrm>
          <a:prstGeom prst="ellipse">
            <a:avLst/>
          </a:prstGeom>
          <a:solidFill>
            <a:schemeClr val="bg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22" name="椭圆 21">
            <a:extLst>
              <a:ext uri="{FF2B5EF4-FFF2-40B4-BE49-F238E27FC236}">
                <a16:creationId xmlns:a16="http://schemas.microsoft.com/office/drawing/2014/main" id="{00000000-0008-0000-0600-000016000000}"/>
              </a:ext>
            </a:extLst>
          </xdr:cNvPr>
          <xdr:cNvSpPr/>
        </xdr:nvSpPr>
        <xdr:spPr>
          <a:xfrm>
            <a:off x="127555" y="1436204"/>
            <a:ext cx="115957" cy="107673"/>
          </a:xfrm>
          <a:prstGeom prst="ellipse">
            <a:avLst/>
          </a:prstGeom>
          <a:solidFill>
            <a:schemeClr val="bg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23" name="椭圆 22">
            <a:extLst>
              <a:ext uri="{FF2B5EF4-FFF2-40B4-BE49-F238E27FC236}">
                <a16:creationId xmlns:a16="http://schemas.microsoft.com/office/drawing/2014/main" id="{00000000-0008-0000-0600-000017000000}"/>
              </a:ext>
            </a:extLst>
          </xdr:cNvPr>
          <xdr:cNvSpPr/>
        </xdr:nvSpPr>
        <xdr:spPr>
          <a:xfrm>
            <a:off x="130868" y="1638299"/>
            <a:ext cx="115957" cy="107673"/>
          </a:xfrm>
          <a:prstGeom prst="ellipse">
            <a:avLst/>
          </a:prstGeom>
          <a:solidFill>
            <a:schemeClr val="bg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0</xdr:col>
      <xdr:colOff>137491</xdr:colOff>
      <xdr:row>11</xdr:row>
      <xdr:rowOff>3311</xdr:rowOff>
    </xdr:from>
    <xdr:to>
      <xdr:col>1</xdr:col>
      <xdr:colOff>303668</xdr:colOff>
      <xdr:row>14</xdr:row>
      <xdr:rowOff>32839</xdr:rowOff>
    </xdr:to>
    <xdr:grpSp>
      <xdr:nvGrpSpPr>
        <xdr:cNvPr id="24" name="组合 23">
          <a:extLst>
            <a:ext uri="{FF2B5EF4-FFF2-40B4-BE49-F238E27FC236}">
              <a16:creationId xmlns:a16="http://schemas.microsoft.com/office/drawing/2014/main" id="{00000000-0008-0000-0600-000018000000}"/>
            </a:ext>
          </a:extLst>
        </xdr:cNvPr>
        <xdr:cNvGrpSpPr/>
      </xdr:nvGrpSpPr>
      <xdr:grpSpPr>
        <a:xfrm>
          <a:off x="137491" y="2678249"/>
          <a:ext cx="817052" cy="720090"/>
          <a:chOff x="127555" y="1191039"/>
          <a:chExt cx="853634" cy="728580"/>
        </a:xfrm>
      </xdr:grpSpPr>
      <xdr:sp macro="" textlink="">
        <xdr:nvSpPr>
          <xdr:cNvPr id="25" name="文本框 24">
            <a:extLst>
              <a:ext uri="{FF2B5EF4-FFF2-40B4-BE49-F238E27FC236}">
                <a16:creationId xmlns:a16="http://schemas.microsoft.com/office/drawing/2014/main" id="{00000000-0008-0000-0600-000019000000}"/>
              </a:ext>
            </a:extLst>
          </xdr:cNvPr>
          <xdr:cNvSpPr txBox="1"/>
        </xdr:nvSpPr>
        <xdr:spPr>
          <a:xfrm>
            <a:off x="296515" y="1191039"/>
            <a:ext cx="614720" cy="31233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zh-CN" sz="1000" b="0">
                <a:latin typeface="Arial" panose="020B0604020202020204" pitchFamily="34" charset="0"/>
                <a:ea typeface="微软雅黑" panose="020B0503020204020204" pitchFamily="34" charset="-122"/>
                <a:cs typeface="Arial" panose="020B0604020202020204" pitchFamily="34" charset="0"/>
              </a:rPr>
              <a:t>±1 Day</a:t>
            </a:r>
            <a:endParaRPr lang="zh-CN" altLang="en-US" sz="1000" b="0">
              <a:latin typeface="Arial" panose="020B0604020202020204" pitchFamily="34" charset="0"/>
              <a:ea typeface="微软雅黑" panose="020B0503020204020204" pitchFamily="34" charset="-122"/>
              <a:cs typeface="Arial" panose="020B0604020202020204" pitchFamily="34" charset="0"/>
            </a:endParaRPr>
          </a:p>
        </xdr:txBody>
      </xdr:sp>
      <xdr:sp macro="" textlink="">
        <xdr:nvSpPr>
          <xdr:cNvPr id="26" name="文本框 25">
            <a:extLst>
              <a:ext uri="{FF2B5EF4-FFF2-40B4-BE49-F238E27FC236}">
                <a16:creationId xmlns:a16="http://schemas.microsoft.com/office/drawing/2014/main" id="{00000000-0008-0000-0600-00001A000000}"/>
              </a:ext>
            </a:extLst>
          </xdr:cNvPr>
          <xdr:cNvSpPr txBox="1"/>
        </xdr:nvSpPr>
        <xdr:spPr>
          <a:xfrm>
            <a:off x="266698" y="1384852"/>
            <a:ext cx="714491" cy="31233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zh-CN" sz="1000" b="0">
                <a:latin typeface="Arial" panose="020B0604020202020204" pitchFamily="34" charset="0"/>
                <a:ea typeface="微软雅黑" panose="020B0503020204020204" pitchFamily="34" charset="-122"/>
                <a:cs typeface="Arial" panose="020B0604020202020204" pitchFamily="34" charset="0"/>
              </a:rPr>
              <a:t>± 3</a:t>
            </a:r>
            <a:r>
              <a:rPr lang="en-US" altLang="zh-CN" sz="1000" b="0" baseline="0">
                <a:latin typeface="Arial" panose="020B0604020202020204" pitchFamily="34" charset="0"/>
                <a:ea typeface="微软雅黑" panose="020B0503020204020204" pitchFamily="34" charset="-122"/>
                <a:cs typeface="Arial" panose="020B0604020202020204" pitchFamily="34" charset="0"/>
              </a:rPr>
              <a:t> Days</a:t>
            </a:r>
            <a:endParaRPr lang="zh-CN" altLang="en-US" sz="1000" b="0">
              <a:latin typeface="Arial" panose="020B0604020202020204" pitchFamily="34" charset="0"/>
              <a:ea typeface="微软雅黑" panose="020B0503020204020204" pitchFamily="34" charset="-122"/>
              <a:cs typeface="Arial" panose="020B0604020202020204" pitchFamily="34" charset="0"/>
            </a:endParaRPr>
          </a:p>
        </xdr:txBody>
      </xdr:sp>
      <xdr:sp macro="" textlink="">
        <xdr:nvSpPr>
          <xdr:cNvPr id="27" name="文本框 26">
            <a:extLst>
              <a:ext uri="{FF2B5EF4-FFF2-40B4-BE49-F238E27FC236}">
                <a16:creationId xmlns:a16="http://schemas.microsoft.com/office/drawing/2014/main" id="{00000000-0008-0000-0600-00001B000000}"/>
              </a:ext>
            </a:extLst>
          </xdr:cNvPr>
          <xdr:cNvSpPr txBox="1"/>
        </xdr:nvSpPr>
        <xdr:spPr>
          <a:xfrm>
            <a:off x="286578" y="1694621"/>
            <a:ext cx="473769" cy="224998"/>
          </a:xfrm>
          <a:prstGeom prst="rect">
            <a:avLst/>
          </a:prstGeom>
          <a:noFill/>
          <a:ln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en-US" altLang="zh-CN" sz="900" b="0">
                <a:latin typeface="Arial" panose="020B0604020202020204" pitchFamily="34" charset="0"/>
                <a:ea typeface="微软雅黑" panose="020B0503020204020204" pitchFamily="34" charset="-122"/>
                <a:cs typeface="Arial" panose="020B0604020202020204" pitchFamily="34" charset="0"/>
              </a:rPr>
              <a:t>00:00</a:t>
            </a:r>
            <a:endParaRPr lang="zh-CN" altLang="en-US" sz="900" b="0">
              <a:latin typeface="Arial" panose="020B0604020202020204" pitchFamily="34" charset="0"/>
              <a:ea typeface="微软雅黑" panose="020B0503020204020204" pitchFamily="34" charset="-122"/>
              <a:cs typeface="Arial" panose="020B0604020202020204" pitchFamily="34" charset="0"/>
            </a:endParaRPr>
          </a:p>
        </xdr:txBody>
      </xdr:sp>
      <xdr:sp macro="" textlink="">
        <xdr:nvSpPr>
          <xdr:cNvPr id="28" name="椭圆 27">
            <a:extLst>
              <a:ext uri="{FF2B5EF4-FFF2-40B4-BE49-F238E27FC236}">
                <a16:creationId xmlns:a16="http://schemas.microsoft.com/office/drawing/2014/main" id="{00000000-0008-0000-0600-00001C000000}"/>
              </a:ext>
            </a:extLst>
          </xdr:cNvPr>
          <xdr:cNvSpPr/>
        </xdr:nvSpPr>
        <xdr:spPr>
          <a:xfrm>
            <a:off x="132525" y="1234108"/>
            <a:ext cx="115957" cy="107673"/>
          </a:xfrm>
          <a:prstGeom prst="ellipse">
            <a:avLst/>
          </a:prstGeom>
          <a:solidFill>
            <a:schemeClr val="bg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29" name="椭圆 28">
            <a:extLst>
              <a:ext uri="{FF2B5EF4-FFF2-40B4-BE49-F238E27FC236}">
                <a16:creationId xmlns:a16="http://schemas.microsoft.com/office/drawing/2014/main" id="{00000000-0008-0000-0600-00001D000000}"/>
              </a:ext>
            </a:extLst>
          </xdr:cNvPr>
          <xdr:cNvSpPr/>
        </xdr:nvSpPr>
        <xdr:spPr>
          <a:xfrm>
            <a:off x="127555" y="1436204"/>
            <a:ext cx="115957" cy="107673"/>
          </a:xfrm>
          <a:prstGeom prst="ellipse">
            <a:avLst/>
          </a:prstGeom>
          <a:solidFill>
            <a:schemeClr val="bg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30" name="椭圆 29">
            <a:extLst>
              <a:ext uri="{FF2B5EF4-FFF2-40B4-BE49-F238E27FC236}">
                <a16:creationId xmlns:a16="http://schemas.microsoft.com/office/drawing/2014/main" id="{00000000-0008-0000-0600-00001E000000}"/>
              </a:ext>
            </a:extLst>
          </xdr:cNvPr>
          <xdr:cNvSpPr/>
        </xdr:nvSpPr>
        <xdr:spPr>
          <a:xfrm>
            <a:off x="130868" y="1737690"/>
            <a:ext cx="115957" cy="107673"/>
          </a:xfrm>
          <a:prstGeom prst="ellipse">
            <a:avLst/>
          </a:prstGeom>
          <a:solidFill>
            <a:schemeClr val="bg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1</xdr:col>
      <xdr:colOff>394251</xdr:colOff>
      <xdr:row>13</xdr:row>
      <xdr:rowOff>49694</xdr:rowOff>
    </xdr:from>
    <xdr:to>
      <xdr:col>2</xdr:col>
      <xdr:colOff>188847</xdr:colOff>
      <xdr:row>14</xdr:row>
      <xdr:rowOff>42779</xdr:rowOff>
    </xdr:to>
    <xdr:sp macro="" textlink="">
      <xdr:nvSpPr>
        <xdr:cNvPr id="31" name="文本框 30">
          <a:extLst>
            <a:ext uri="{FF2B5EF4-FFF2-40B4-BE49-F238E27FC236}">
              <a16:creationId xmlns:a16="http://schemas.microsoft.com/office/drawing/2014/main" id="{00000000-0008-0000-0600-00001F000000}"/>
            </a:ext>
          </a:extLst>
        </xdr:cNvPr>
        <xdr:cNvSpPr txBox="1"/>
      </xdr:nvSpPr>
      <xdr:spPr>
        <a:xfrm>
          <a:off x="1080051" y="3164369"/>
          <a:ext cx="480396" cy="221685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zh-CN" sz="900" b="0">
              <a:latin typeface="Arial" panose="020B0604020202020204" pitchFamily="34" charset="0"/>
              <a:ea typeface="微软雅黑" panose="020B0503020204020204" pitchFamily="34" charset="-122"/>
              <a:cs typeface="Arial" panose="020B0604020202020204" pitchFamily="34" charset="0"/>
            </a:rPr>
            <a:t>00:00</a:t>
          </a:r>
          <a:endParaRPr lang="zh-CN" altLang="en-US" sz="900" b="0">
            <a:latin typeface="Arial" panose="020B0604020202020204" pitchFamily="34" charset="0"/>
            <a:ea typeface="微软雅黑" panose="020B0503020204020204" pitchFamily="34" charset="-122"/>
            <a:cs typeface="Arial" panose="020B0604020202020204" pitchFamily="34" charset="0"/>
          </a:endParaRPr>
        </a:p>
      </xdr:txBody>
    </xdr:sp>
    <xdr:clientData/>
  </xdr:twoCellAnchor>
  <xdr:twoCellAnchor>
    <xdr:from>
      <xdr:col>1</xdr:col>
      <xdr:colOff>97737</xdr:colOff>
      <xdr:row>13</xdr:row>
      <xdr:rowOff>34787</xdr:rowOff>
    </xdr:from>
    <xdr:to>
      <xdr:col>1</xdr:col>
      <xdr:colOff>638783</xdr:colOff>
      <xdr:row>14</xdr:row>
      <xdr:rowOff>42683</xdr:rowOff>
    </xdr:to>
    <xdr:sp macro="" textlink="">
      <xdr:nvSpPr>
        <xdr:cNvPr id="32" name="文本框 31">
          <a:extLst>
            <a:ext uri="{FF2B5EF4-FFF2-40B4-BE49-F238E27FC236}">
              <a16:creationId xmlns:a16="http://schemas.microsoft.com/office/drawing/2014/main" id="{00000000-0008-0000-0600-000020000000}"/>
            </a:ext>
          </a:extLst>
        </xdr:cNvPr>
        <xdr:cNvSpPr txBox="1"/>
      </xdr:nvSpPr>
      <xdr:spPr>
        <a:xfrm>
          <a:off x="783537" y="3149462"/>
          <a:ext cx="541046" cy="236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000" b="0">
              <a:latin typeface="Arial" panose="020B0604020202020204" pitchFamily="34" charset="0"/>
              <a:ea typeface="微软雅黑" panose="020B0503020204020204" pitchFamily="34" charset="-122"/>
              <a:cs typeface="Arial" panose="020B0604020202020204" pitchFamily="34" charset="0"/>
            </a:rPr>
            <a:t>to</a:t>
          </a:r>
          <a:endParaRPr lang="zh-CN" altLang="en-US" sz="1000" b="0">
            <a:latin typeface="Arial" panose="020B0604020202020204" pitchFamily="34" charset="0"/>
            <a:ea typeface="微软雅黑" panose="020B0503020204020204" pitchFamily="34" charset="-122"/>
            <a:cs typeface="Arial" panose="020B0604020202020204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D1:S27"/>
  <sheetViews>
    <sheetView view="pageBreakPreview" topLeftCell="A7" zoomScale="60" zoomScaleNormal="100" workbookViewId="0">
      <selection activeCell="D12" sqref="D12:E12"/>
    </sheetView>
  </sheetViews>
  <sheetFormatPr defaultRowHeight="13.5" x14ac:dyDescent="0.3"/>
  <cols>
    <col min="1" max="1" width="9.06640625" customWidth="1"/>
    <col min="3" max="3" width="5.1328125" customWidth="1"/>
    <col min="4" max="4" width="7.3984375" style="1" customWidth="1"/>
    <col min="5" max="5" width="19.3984375" style="1" bestFit="1" customWidth="1"/>
    <col min="6" max="12" width="11.59765625" bestFit="1" customWidth="1"/>
  </cols>
  <sheetData>
    <row r="1" spans="4:19" ht="29.25" customHeight="1" x14ac:dyDescent="0.4">
      <c r="D1" s="59" t="s">
        <v>172</v>
      </c>
      <c r="E1" s="59"/>
      <c r="F1" s="5" t="s">
        <v>6</v>
      </c>
      <c r="G1" s="5" t="s">
        <v>7</v>
      </c>
      <c r="H1" s="5" t="s">
        <v>8</v>
      </c>
      <c r="I1" s="5" t="s">
        <v>9</v>
      </c>
      <c r="J1" s="5" t="s">
        <v>10</v>
      </c>
      <c r="K1" s="5" t="s">
        <v>11</v>
      </c>
      <c r="L1" s="5" t="s">
        <v>12</v>
      </c>
      <c r="N1" s="54" t="s">
        <v>49</v>
      </c>
      <c r="O1" s="54"/>
      <c r="P1" s="54"/>
      <c r="Q1" s="54"/>
      <c r="R1" s="54"/>
      <c r="S1" s="54"/>
    </row>
    <row r="2" spans="4:19" ht="18" customHeight="1" x14ac:dyDescent="0.55000000000000004">
      <c r="D2" s="51" t="s">
        <v>28</v>
      </c>
      <c r="E2" s="51"/>
      <c r="F2" s="51"/>
      <c r="G2" s="51"/>
      <c r="H2" s="51"/>
      <c r="I2" s="51"/>
      <c r="J2" s="51"/>
      <c r="K2" s="51"/>
      <c r="L2" s="51"/>
      <c r="N2" s="54"/>
      <c r="O2" s="54"/>
      <c r="P2" s="54"/>
      <c r="Q2" s="54"/>
      <c r="R2" s="54"/>
      <c r="S2" s="54"/>
    </row>
    <row r="3" spans="4:19" ht="18" customHeight="1" x14ac:dyDescent="0.3">
      <c r="D3" s="60" t="s">
        <v>174</v>
      </c>
      <c r="E3" s="2" t="s">
        <v>176</v>
      </c>
      <c r="F3" s="3">
        <v>90</v>
      </c>
      <c r="G3" s="3"/>
      <c r="H3" s="3"/>
      <c r="I3" s="3"/>
      <c r="J3" s="3"/>
      <c r="K3" s="3"/>
      <c r="L3" s="3"/>
      <c r="N3" s="54"/>
      <c r="O3" s="54"/>
      <c r="P3" s="54"/>
      <c r="Q3" s="54"/>
      <c r="R3" s="54"/>
      <c r="S3" s="54"/>
    </row>
    <row r="4" spans="4:19" ht="18" customHeight="1" x14ac:dyDescent="0.3">
      <c r="D4" s="60"/>
      <c r="E4" s="2" t="s">
        <v>96</v>
      </c>
      <c r="F4" s="3">
        <v>10</v>
      </c>
      <c r="G4" s="3"/>
      <c r="H4" s="3"/>
      <c r="I4" s="3"/>
      <c r="J4" s="3"/>
      <c r="K4" s="3"/>
      <c r="L4" s="3"/>
      <c r="N4" s="54"/>
      <c r="O4" s="54"/>
      <c r="P4" s="54"/>
      <c r="Q4" s="54"/>
      <c r="R4" s="54"/>
      <c r="S4" s="54"/>
    </row>
    <row r="5" spans="4:19" ht="18" customHeight="1" x14ac:dyDescent="0.3">
      <c r="D5" s="45" t="s">
        <v>175</v>
      </c>
      <c r="E5" s="45"/>
      <c r="F5" s="4"/>
      <c r="G5" s="4"/>
      <c r="H5" s="4"/>
      <c r="I5" s="4"/>
      <c r="J5" s="4"/>
      <c r="K5" s="4"/>
      <c r="L5" s="4"/>
      <c r="N5" s="54"/>
      <c r="O5" s="54"/>
      <c r="P5" s="54"/>
      <c r="Q5" s="54"/>
      <c r="R5" s="54"/>
      <c r="S5" s="54"/>
    </row>
    <row r="6" spans="4:19" ht="18" customHeight="1" x14ac:dyDescent="0.3">
      <c r="D6" s="45" t="s">
        <v>4</v>
      </c>
      <c r="E6" s="45"/>
      <c r="F6" s="4"/>
      <c r="G6" s="4"/>
      <c r="H6" s="4"/>
      <c r="I6" s="4"/>
      <c r="J6" s="4"/>
      <c r="K6" s="4"/>
      <c r="L6" s="4"/>
      <c r="N6" s="54"/>
      <c r="O6" s="54"/>
      <c r="P6" s="54"/>
      <c r="Q6" s="54"/>
      <c r="R6" s="54"/>
      <c r="S6" s="54"/>
    </row>
    <row r="7" spans="4:19" ht="18" customHeight="1" x14ac:dyDescent="0.55000000000000004">
      <c r="D7" s="51" t="s">
        <v>13</v>
      </c>
      <c r="E7" s="51"/>
      <c r="F7" s="51"/>
      <c r="G7" s="51"/>
      <c r="H7" s="51"/>
      <c r="I7" s="51"/>
      <c r="J7" s="51"/>
      <c r="K7" s="51"/>
      <c r="L7" s="51"/>
      <c r="N7" s="54"/>
      <c r="O7" s="54"/>
      <c r="P7" s="54"/>
      <c r="Q7" s="54"/>
      <c r="R7" s="54"/>
      <c r="S7" s="54"/>
    </row>
    <row r="8" spans="4:19" ht="18" customHeight="1" x14ac:dyDescent="0.3">
      <c r="D8" s="45" t="s">
        <v>14</v>
      </c>
      <c r="E8" s="45"/>
      <c r="F8" s="4"/>
      <c r="G8" s="4"/>
      <c r="H8" s="4"/>
      <c r="I8" s="4"/>
      <c r="J8" s="4"/>
      <c r="K8" s="4"/>
      <c r="L8" s="4"/>
      <c r="N8" s="54"/>
      <c r="O8" s="54"/>
      <c r="P8" s="54"/>
      <c r="Q8" s="54"/>
      <c r="R8" s="54"/>
      <c r="S8" s="54"/>
    </row>
    <row r="9" spans="4:19" ht="18" customHeight="1" x14ac:dyDescent="0.3">
      <c r="D9" s="45" t="s">
        <v>15</v>
      </c>
      <c r="E9" s="45"/>
      <c r="F9" s="4"/>
      <c r="G9" s="4"/>
      <c r="H9" s="4"/>
      <c r="I9" s="4"/>
      <c r="J9" s="4"/>
      <c r="K9" s="4"/>
      <c r="L9" s="4"/>
      <c r="N9" s="54"/>
      <c r="O9" s="54"/>
      <c r="P9" s="54"/>
      <c r="Q9" s="54"/>
      <c r="R9" s="54"/>
      <c r="S9" s="54"/>
    </row>
    <row r="10" spans="4:19" ht="18" customHeight="1" x14ac:dyDescent="0.3">
      <c r="D10" s="45" t="s">
        <v>16</v>
      </c>
      <c r="E10" s="45"/>
      <c r="F10" s="4"/>
      <c r="G10" s="4"/>
      <c r="H10" s="4"/>
      <c r="I10" s="4"/>
      <c r="J10" s="4"/>
      <c r="K10" s="4"/>
      <c r="L10" s="4"/>
      <c r="N10" s="54"/>
      <c r="O10" s="54"/>
      <c r="P10" s="54"/>
      <c r="Q10" s="54"/>
      <c r="R10" s="54"/>
      <c r="S10" s="54"/>
    </row>
    <row r="11" spans="4:19" ht="18" customHeight="1" x14ac:dyDescent="0.55000000000000004">
      <c r="D11" s="51" t="s">
        <v>17</v>
      </c>
      <c r="E11" s="51"/>
      <c r="F11" s="51"/>
      <c r="G11" s="51"/>
      <c r="H11" s="51"/>
      <c r="I11" s="51"/>
      <c r="J11" s="51"/>
      <c r="K11" s="51"/>
      <c r="L11" s="51"/>
      <c r="N11" s="54"/>
      <c r="O11" s="54"/>
      <c r="P11" s="54"/>
      <c r="Q11" s="54"/>
      <c r="R11" s="54"/>
      <c r="S11" s="54"/>
    </row>
    <row r="12" spans="4:19" ht="18" customHeight="1" x14ac:dyDescent="0.3">
      <c r="D12" s="45" t="s">
        <v>18</v>
      </c>
      <c r="E12" s="45"/>
      <c r="F12" s="4"/>
      <c r="G12" s="4"/>
      <c r="H12" s="4"/>
      <c r="I12" s="4"/>
      <c r="J12" s="4"/>
      <c r="K12" s="4"/>
      <c r="L12" s="4"/>
      <c r="N12" s="54"/>
      <c r="O12" s="54"/>
      <c r="P12" s="54"/>
      <c r="Q12" s="54"/>
      <c r="R12" s="54"/>
      <c r="S12" s="54"/>
    </row>
    <row r="13" spans="4:19" ht="18" customHeight="1" x14ac:dyDescent="0.3">
      <c r="D13" s="55" t="s">
        <v>42</v>
      </c>
      <c r="E13" s="56"/>
      <c r="F13" s="4"/>
      <c r="G13" s="4"/>
      <c r="H13" s="4"/>
      <c r="I13" s="4"/>
      <c r="J13" s="4"/>
      <c r="K13" s="4"/>
      <c r="L13" s="4"/>
    </row>
    <row r="14" spans="4:19" ht="18" customHeight="1" x14ac:dyDescent="0.3">
      <c r="D14" s="45" t="s">
        <v>19</v>
      </c>
      <c r="E14" s="45"/>
      <c r="F14" s="4"/>
      <c r="G14" s="4"/>
      <c r="H14" s="4"/>
      <c r="I14" s="4"/>
      <c r="J14" s="4"/>
      <c r="K14" s="4"/>
      <c r="L14" s="4"/>
    </row>
    <row r="15" spans="4:19" ht="18" customHeight="1" x14ac:dyDescent="0.3">
      <c r="D15" s="49" t="s">
        <v>44</v>
      </c>
      <c r="E15" s="50"/>
      <c r="F15" s="4"/>
      <c r="G15" s="4"/>
      <c r="H15" s="4"/>
      <c r="I15" s="4"/>
      <c r="J15" s="4"/>
      <c r="K15" s="4"/>
      <c r="L15" s="4"/>
    </row>
    <row r="16" spans="4:19" ht="18" customHeight="1" x14ac:dyDescent="0.3">
      <c r="D16" s="52" t="s">
        <v>20</v>
      </c>
      <c r="E16" s="52"/>
      <c r="F16" s="4"/>
      <c r="G16" s="4"/>
      <c r="H16" s="4"/>
      <c r="I16" s="4"/>
      <c r="J16" s="4"/>
      <c r="K16" s="4"/>
      <c r="L16" s="4"/>
      <c r="N16" s="18"/>
    </row>
    <row r="17" spans="4:13" ht="18" customHeight="1" x14ac:dyDescent="0.3">
      <c r="D17" s="57" t="s">
        <v>46</v>
      </c>
      <c r="E17" s="58"/>
      <c r="F17" s="4"/>
      <c r="G17" s="4"/>
      <c r="H17" s="4"/>
      <c r="I17" s="4"/>
      <c r="J17" s="4"/>
      <c r="K17" s="4"/>
      <c r="L17" s="4"/>
    </row>
    <row r="18" spans="4:13" ht="18" customHeight="1" x14ac:dyDescent="0.3">
      <c r="D18" s="53" t="s">
        <v>79</v>
      </c>
      <c r="E18" s="53"/>
      <c r="F18" s="43"/>
      <c r="G18" s="43"/>
      <c r="H18" s="43"/>
      <c r="I18" s="43"/>
      <c r="J18" s="43"/>
      <c r="K18" s="43"/>
      <c r="L18" s="43"/>
      <c r="M18" s="44" t="s">
        <v>170</v>
      </c>
    </row>
    <row r="19" spans="4:13" ht="18" customHeight="1" x14ac:dyDescent="0.3">
      <c r="D19" s="49" t="s">
        <v>48</v>
      </c>
      <c r="E19" s="50"/>
      <c r="F19" s="4"/>
      <c r="G19" s="4"/>
      <c r="H19" s="4"/>
      <c r="I19" s="4"/>
      <c r="J19" s="4"/>
      <c r="K19" s="4"/>
      <c r="L19" s="4"/>
    </row>
    <row r="20" spans="4:13" ht="18" customHeight="1" x14ac:dyDescent="0.55000000000000004">
      <c r="D20" s="51" t="s">
        <v>21</v>
      </c>
      <c r="E20" s="51"/>
      <c r="F20" s="51"/>
      <c r="G20" s="51"/>
      <c r="H20" s="51"/>
      <c r="I20" s="51"/>
      <c r="J20" s="51"/>
      <c r="K20" s="51"/>
      <c r="L20" s="51"/>
    </row>
    <row r="21" spans="4:13" ht="18" customHeight="1" x14ac:dyDescent="0.3">
      <c r="D21" s="45" t="s">
        <v>22</v>
      </c>
      <c r="E21" s="45"/>
      <c r="F21" s="4"/>
      <c r="G21" s="4"/>
      <c r="H21" s="4"/>
      <c r="I21" s="4"/>
      <c r="J21" s="4"/>
      <c r="K21" s="4"/>
      <c r="L21" s="4"/>
    </row>
    <row r="22" spans="4:13" ht="18" customHeight="1" x14ac:dyDescent="0.55000000000000004">
      <c r="D22" s="51" t="s">
        <v>23</v>
      </c>
      <c r="E22" s="51"/>
      <c r="F22" s="51"/>
      <c r="G22" s="51"/>
      <c r="H22" s="51"/>
      <c r="I22" s="51"/>
      <c r="J22" s="51"/>
      <c r="K22" s="51"/>
      <c r="L22" s="51"/>
    </row>
    <row r="23" spans="4:13" x14ac:dyDescent="0.3">
      <c r="D23" s="45" t="s">
        <v>25</v>
      </c>
      <c r="E23" s="45"/>
      <c r="F23" s="4"/>
      <c r="G23" s="4"/>
      <c r="H23" s="4"/>
      <c r="I23" s="4"/>
      <c r="J23" s="4"/>
      <c r="K23" s="4"/>
      <c r="L23" s="4"/>
    </row>
    <row r="24" spans="4:13" x14ac:dyDescent="0.3">
      <c r="D24" s="49" t="s">
        <v>168</v>
      </c>
      <c r="E24" s="50"/>
      <c r="F24" s="4"/>
      <c r="G24" s="4"/>
      <c r="H24" s="4"/>
      <c r="I24" s="4"/>
      <c r="J24" s="4"/>
      <c r="K24" s="4"/>
      <c r="L24" s="4"/>
    </row>
    <row r="25" spans="4:13" x14ac:dyDescent="0.3">
      <c r="D25" s="46" t="s">
        <v>26</v>
      </c>
      <c r="E25" s="46"/>
      <c r="F25" s="33"/>
      <c r="G25" s="33"/>
      <c r="H25" s="33"/>
      <c r="I25" s="33"/>
      <c r="J25" s="33"/>
      <c r="K25" s="33"/>
      <c r="L25" s="33"/>
    </row>
    <row r="26" spans="4:13" ht="18.75" customHeight="1" x14ac:dyDescent="0.3">
      <c r="D26" s="47" t="s">
        <v>169</v>
      </c>
      <c r="E26" s="47"/>
      <c r="F26" s="38"/>
      <c r="G26" s="38"/>
      <c r="H26" s="38"/>
      <c r="I26" s="38"/>
      <c r="J26" s="38"/>
      <c r="K26" s="38"/>
      <c r="L26" s="38"/>
    </row>
    <row r="27" spans="4:13" x14ac:dyDescent="0.3">
      <c r="D27" s="48"/>
      <c r="E27" s="48"/>
    </row>
  </sheetData>
  <mergeCells count="27">
    <mergeCell ref="N1:S12"/>
    <mergeCell ref="D15:E15"/>
    <mergeCell ref="D13:E13"/>
    <mergeCell ref="D17:E17"/>
    <mergeCell ref="D1:E1"/>
    <mergeCell ref="D2:L2"/>
    <mergeCell ref="D14:E14"/>
    <mergeCell ref="D3:D4"/>
    <mergeCell ref="D5:E5"/>
    <mergeCell ref="D6:E6"/>
    <mergeCell ref="D7:L7"/>
    <mergeCell ref="D8:E8"/>
    <mergeCell ref="D9:E9"/>
    <mergeCell ref="D10:E10"/>
    <mergeCell ref="D11:L11"/>
    <mergeCell ref="D12:E12"/>
    <mergeCell ref="D22:L22"/>
    <mergeCell ref="D16:E16"/>
    <mergeCell ref="D18:E18"/>
    <mergeCell ref="D20:L20"/>
    <mergeCell ref="D21:E21"/>
    <mergeCell ref="D19:E19"/>
    <mergeCell ref="D23:E23"/>
    <mergeCell ref="D25:E25"/>
    <mergeCell ref="D26:E26"/>
    <mergeCell ref="D27:E27"/>
    <mergeCell ref="D24:E24"/>
  </mergeCells>
  <phoneticPr fontId="1" type="noConversion"/>
  <pageMargins left="0.7" right="0.7" top="0.75" bottom="0.75" header="0.3" footer="0.3"/>
  <pageSetup paperSize="9" scale="95" orientation="landscape" r:id="rId1"/>
  <colBreaks count="1" manualBreakCount="1">
    <brk id="13" max="1048575" man="1"/>
  </colBreak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D1:R113"/>
  <sheetViews>
    <sheetView view="pageBreakPreview" topLeftCell="A64" zoomScale="60" zoomScaleNormal="85" workbookViewId="0">
      <selection activeCell="P57" sqref="P57"/>
    </sheetView>
  </sheetViews>
  <sheetFormatPr defaultRowHeight="13.5" x14ac:dyDescent="0.3"/>
  <cols>
    <col min="1" max="1" width="9.06640625" customWidth="1"/>
    <col min="3" max="3" width="5.1328125" customWidth="1"/>
    <col min="4" max="4" width="7.3984375" style="7" customWidth="1"/>
    <col min="5" max="5" width="19.3984375" style="7" bestFit="1" customWidth="1"/>
    <col min="6" max="12" width="11.59765625" bestFit="1" customWidth="1"/>
  </cols>
  <sheetData>
    <row r="1" spans="4:18" ht="17.649999999999999" x14ac:dyDescent="0.3">
      <c r="D1" s="10" t="s">
        <v>80</v>
      </c>
    </row>
    <row r="2" spans="4:18" ht="29.25" customHeight="1" x14ac:dyDescent="0.4">
      <c r="D2" s="59" t="s">
        <v>5</v>
      </c>
      <c r="E2" s="59"/>
      <c r="F2" s="5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5" t="s">
        <v>11</v>
      </c>
      <c r="L2" s="5" t="s">
        <v>12</v>
      </c>
      <c r="O2" s="63" t="s">
        <v>87</v>
      </c>
      <c r="P2" s="64"/>
      <c r="Q2" s="64"/>
      <c r="R2" s="65"/>
    </row>
    <row r="3" spans="4:18" ht="18" customHeight="1" x14ac:dyDescent="0.55000000000000004">
      <c r="D3" s="51" t="s">
        <v>28</v>
      </c>
      <c r="E3" s="51"/>
      <c r="F3" s="51"/>
      <c r="G3" s="51"/>
      <c r="H3" s="51"/>
      <c r="I3" s="51"/>
      <c r="J3" s="51"/>
      <c r="K3" s="51"/>
      <c r="L3" s="51"/>
      <c r="O3" s="66"/>
      <c r="P3" s="67"/>
      <c r="Q3" s="67"/>
      <c r="R3" s="68"/>
    </row>
    <row r="4" spans="4:18" ht="18" customHeight="1" x14ac:dyDescent="0.3">
      <c r="D4" s="60" t="s">
        <v>0</v>
      </c>
      <c r="E4" s="6" t="s">
        <v>95</v>
      </c>
      <c r="F4" s="3">
        <v>100</v>
      </c>
      <c r="G4" s="3">
        <v>1</v>
      </c>
      <c r="H4" s="3">
        <v>2</v>
      </c>
      <c r="I4" s="3">
        <v>3</v>
      </c>
      <c r="J4" s="3">
        <v>4</v>
      </c>
      <c r="K4" s="3">
        <v>5</v>
      </c>
      <c r="L4" s="3">
        <v>6</v>
      </c>
      <c r="O4" s="66"/>
      <c r="P4" s="67"/>
      <c r="Q4" s="67"/>
      <c r="R4" s="68"/>
    </row>
    <row r="5" spans="4:18" ht="18" customHeight="1" x14ac:dyDescent="0.3">
      <c r="D5" s="60"/>
      <c r="E5" s="6" t="s">
        <v>96</v>
      </c>
      <c r="F5" s="3">
        <v>100</v>
      </c>
      <c r="G5" s="3">
        <v>1</v>
      </c>
      <c r="H5" s="3">
        <v>2</v>
      </c>
      <c r="I5" s="3">
        <v>3</v>
      </c>
      <c r="J5" s="3">
        <v>4</v>
      </c>
      <c r="K5" s="3">
        <v>5</v>
      </c>
      <c r="L5" s="3">
        <v>6</v>
      </c>
      <c r="O5" s="66"/>
      <c r="P5" s="67"/>
      <c r="Q5" s="67"/>
      <c r="R5" s="68"/>
    </row>
    <row r="6" spans="4:18" ht="18" customHeight="1" x14ac:dyDescent="0.3">
      <c r="D6" s="45" t="s">
        <v>97</v>
      </c>
      <c r="E6" s="45"/>
      <c r="F6" s="4"/>
      <c r="G6" s="4"/>
      <c r="H6" s="4"/>
      <c r="I6" s="4"/>
      <c r="J6" s="4"/>
      <c r="K6" s="4"/>
      <c r="L6" s="4"/>
      <c r="O6" s="66"/>
      <c r="P6" s="67"/>
      <c r="Q6" s="67"/>
      <c r="R6" s="68"/>
    </row>
    <row r="7" spans="4:18" ht="18" customHeight="1" x14ac:dyDescent="0.3">
      <c r="D7" s="45" t="s">
        <v>4</v>
      </c>
      <c r="E7" s="45"/>
      <c r="F7" s="4"/>
      <c r="G7" s="4"/>
      <c r="H7" s="4"/>
      <c r="I7" s="4"/>
      <c r="J7" s="4"/>
      <c r="K7" s="4"/>
      <c r="L7" s="4"/>
      <c r="O7" s="66"/>
      <c r="P7" s="67"/>
      <c r="Q7" s="67"/>
      <c r="R7" s="68"/>
    </row>
    <row r="8" spans="4:18" ht="18" customHeight="1" x14ac:dyDescent="0.55000000000000004">
      <c r="D8" s="51" t="s">
        <v>13</v>
      </c>
      <c r="E8" s="51"/>
      <c r="F8" s="51"/>
      <c r="G8" s="51"/>
      <c r="H8" s="51"/>
      <c r="I8" s="51"/>
      <c r="J8" s="51"/>
      <c r="K8" s="51"/>
      <c r="L8" s="51"/>
      <c r="O8" s="66"/>
      <c r="P8" s="67"/>
      <c r="Q8" s="67"/>
      <c r="R8" s="68"/>
    </row>
    <row r="9" spans="4:18" ht="18" customHeight="1" x14ac:dyDescent="0.3">
      <c r="D9" s="45" t="s">
        <v>14</v>
      </c>
      <c r="E9" s="45"/>
      <c r="F9" s="4">
        <v>1000</v>
      </c>
      <c r="G9" s="4">
        <f>F9+100</f>
        <v>1100</v>
      </c>
      <c r="H9" s="4">
        <f t="shared" ref="H9:L9" si="0">G9+100</f>
        <v>1200</v>
      </c>
      <c r="I9" s="4">
        <f t="shared" si="0"/>
        <v>1300</v>
      </c>
      <c r="J9" s="4">
        <f t="shared" si="0"/>
        <v>1400</v>
      </c>
      <c r="K9" s="4">
        <f t="shared" si="0"/>
        <v>1500</v>
      </c>
      <c r="L9" s="4">
        <f t="shared" si="0"/>
        <v>1600</v>
      </c>
      <c r="O9" s="66"/>
      <c r="P9" s="67"/>
      <c r="Q9" s="67"/>
      <c r="R9" s="68"/>
    </row>
    <row r="10" spans="4:18" ht="18" customHeight="1" x14ac:dyDescent="0.3">
      <c r="D10" s="45" t="s">
        <v>15</v>
      </c>
      <c r="E10" s="45"/>
      <c r="F10" s="4">
        <v>200</v>
      </c>
      <c r="G10" s="4">
        <f>F10+100</f>
        <v>300</v>
      </c>
      <c r="H10" s="4">
        <f t="shared" ref="H10:L10" si="1">G10+100</f>
        <v>400</v>
      </c>
      <c r="I10" s="4">
        <f t="shared" si="1"/>
        <v>500</v>
      </c>
      <c r="J10" s="4">
        <f t="shared" si="1"/>
        <v>600</v>
      </c>
      <c r="K10" s="4">
        <f t="shared" si="1"/>
        <v>700</v>
      </c>
      <c r="L10" s="4">
        <f t="shared" si="1"/>
        <v>800</v>
      </c>
      <c r="O10" s="66"/>
      <c r="P10" s="67"/>
      <c r="Q10" s="67"/>
      <c r="R10" s="68"/>
    </row>
    <row r="11" spans="4:18" ht="18" customHeight="1" x14ac:dyDescent="0.3">
      <c r="D11" s="45" t="s">
        <v>16</v>
      </c>
      <c r="E11" s="45"/>
      <c r="F11" s="4">
        <f>SUM(F9:F10)</f>
        <v>1200</v>
      </c>
      <c r="G11" s="4">
        <f t="shared" ref="G11:L11" si="2">SUM(G9:G10)</f>
        <v>1400</v>
      </c>
      <c r="H11" s="4">
        <f t="shared" si="2"/>
        <v>1600</v>
      </c>
      <c r="I11" s="4">
        <f t="shared" si="2"/>
        <v>1800</v>
      </c>
      <c r="J11" s="4">
        <f t="shared" si="2"/>
        <v>2000</v>
      </c>
      <c r="K11" s="4">
        <f t="shared" si="2"/>
        <v>2200</v>
      </c>
      <c r="L11" s="4">
        <f t="shared" si="2"/>
        <v>2400</v>
      </c>
      <c r="O11" s="66"/>
      <c r="P11" s="67"/>
      <c r="Q11" s="67"/>
      <c r="R11" s="68"/>
    </row>
    <row r="12" spans="4:18" ht="18" customHeight="1" x14ac:dyDescent="0.55000000000000004">
      <c r="D12" s="51" t="s">
        <v>17</v>
      </c>
      <c r="E12" s="51"/>
      <c r="F12" s="51"/>
      <c r="G12" s="51"/>
      <c r="H12" s="51"/>
      <c r="I12" s="51"/>
      <c r="J12" s="51"/>
      <c r="K12" s="51"/>
      <c r="L12" s="51"/>
      <c r="O12" s="66"/>
      <c r="P12" s="67"/>
      <c r="Q12" s="67"/>
      <c r="R12" s="68"/>
    </row>
    <row r="13" spans="4:18" ht="18" customHeight="1" x14ac:dyDescent="0.3">
      <c r="D13" s="45" t="s">
        <v>18</v>
      </c>
      <c r="E13" s="45"/>
      <c r="F13" s="4">
        <v>1000</v>
      </c>
      <c r="G13" s="4">
        <f>F13+50</f>
        <v>1050</v>
      </c>
      <c r="H13" s="4">
        <f t="shared" ref="H13:L13" si="3">G13+50</f>
        <v>1100</v>
      </c>
      <c r="I13" s="4">
        <f t="shared" si="3"/>
        <v>1150</v>
      </c>
      <c r="J13" s="4">
        <f t="shared" si="3"/>
        <v>1200</v>
      </c>
      <c r="K13" s="4">
        <f t="shared" si="3"/>
        <v>1250</v>
      </c>
      <c r="L13" s="4">
        <f t="shared" si="3"/>
        <v>1300</v>
      </c>
      <c r="O13" s="69"/>
      <c r="P13" s="70"/>
      <c r="Q13" s="70"/>
      <c r="R13" s="71"/>
    </row>
    <row r="14" spans="4:18" ht="18" customHeight="1" x14ac:dyDescent="0.3">
      <c r="D14" s="55" t="s">
        <v>42</v>
      </c>
      <c r="E14" s="56"/>
      <c r="F14" s="4">
        <v>200</v>
      </c>
      <c r="G14" s="4">
        <f>F14+20</f>
        <v>220</v>
      </c>
      <c r="H14" s="4">
        <f t="shared" ref="H14:L14" si="4">G14+20</f>
        <v>240</v>
      </c>
      <c r="I14" s="4">
        <f t="shared" si="4"/>
        <v>260</v>
      </c>
      <c r="J14" s="4">
        <f t="shared" si="4"/>
        <v>280</v>
      </c>
      <c r="K14" s="4">
        <f t="shared" si="4"/>
        <v>300</v>
      </c>
      <c r="L14" s="4">
        <f t="shared" si="4"/>
        <v>320</v>
      </c>
    </row>
    <row r="15" spans="4:18" ht="18" customHeight="1" x14ac:dyDescent="0.3">
      <c r="D15" s="45" t="s">
        <v>19</v>
      </c>
      <c r="E15" s="45"/>
      <c r="F15" s="4">
        <v>900</v>
      </c>
      <c r="G15" s="4">
        <f>F15+100</f>
        <v>1000</v>
      </c>
      <c r="H15" s="4">
        <f t="shared" ref="H15:L15" si="5">G15+100</f>
        <v>1100</v>
      </c>
      <c r="I15" s="4">
        <f t="shared" si="5"/>
        <v>1200</v>
      </c>
      <c r="J15" s="4">
        <f t="shared" si="5"/>
        <v>1300</v>
      </c>
      <c r="K15" s="4">
        <f t="shared" si="5"/>
        <v>1400</v>
      </c>
      <c r="L15" s="4">
        <f t="shared" si="5"/>
        <v>1500</v>
      </c>
    </row>
    <row r="16" spans="4:18" ht="18" customHeight="1" x14ac:dyDescent="0.3">
      <c r="D16" s="49" t="s">
        <v>44</v>
      </c>
      <c r="E16" s="50"/>
      <c r="F16" s="4">
        <v>700</v>
      </c>
      <c r="G16" s="4">
        <f>F16+100</f>
        <v>800</v>
      </c>
      <c r="H16" s="4">
        <f t="shared" ref="H16:K16" si="6">G16+100</f>
        <v>900</v>
      </c>
      <c r="I16" s="4">
        <f t="shared" si="6"/>
        <v>1000</v>
      </c>
      <c r="J16" s="4">
        <f t="shared" si="6"/>
        <v>1100</v>
      </c>
      <c r="K16" s="4">
        <f t="shared" si="6"/>
        <v>1200</v>
      </c>
      <c r="L16" s="4">
        <f>K16+100</f>
        <v>1300</v>
      </c>
    </row>
    <row r="17" spans="4:12" ht="18" customHeight="1" x14ac:dyDescent="0.3">
      <c r="D17" s="52" t="s">
        <v>20</v>
      </c>
      <c r="E17" s="52"/>
      <c r="F17" s="4">
        <v>900</v>
      </c>
      <c r="G17" s="4">
        <f>F17+100</f>
        <v>1000</v>
      </c>
      <c r="H17" s="4">
        <f t="shared" ref="H17:L17" si="7">G17+100</f>
        <v>1100</v>
      </c>
      <c r="I17" s="4">
        <f t="shared" si="7"/>
        <v>1200</v>
      </c>
      <c r="J17" s="4">
        <f t="shared" si="7"/>
        <v>1300</v>
      </c>
      <c r="K17" s="4">
        <f t="shared" si="7"/>
        <v>1400</v>
      </c>
      <c r="L17" s="4">
        <f t="shared" si="7"/>
        <v>1500</v>
      </c>
    </row>
    <row r="18" spans="4:12" ht="18" customHeight="1" x14ac:dyDescent="0.3">
      <c r="D18" s="57" t="s">
        <v>46</v>
      </c>
      <c r="E18" s="58"/>
      <c r="F18" s="4">
        <f>800</f>
        <v>800</v>
      </c>
      <c r="G18" s="4">
        <f>100+F18</f>
        <v>900</v>
      </c>
      <c r="H18" s="4">
        <f t="shared" ref="H18:L18" si="8">100+G18</f>
        <v>1000</v>
      </c>
      <c r="I18" s="4">
        <f t="shared" si="8"/>
        <v>1100</v>
      </c>
      <c r="J18" s="4">
        <f t="shared" si="8"/>
        <v>1200</v>
      </c>
      <c r="K18" s="4">
        <f t="shared" si="8"/>
        <v>1300</v>
      </c>
      <c r="L18" s="4">
        <f t="shared" si="8"/>
        <v>1400</v>
      </c>
    </row>
    <row r="19" spans="4:12" ht="18" customHeight="1" x14ac:dyDescent="0.3">
      <c r="D19" s="45" t="s">
        <v>79</v>
      </c>
      <c r="E19" s="45"/>
      <c r="F19" s="4"/>
      <c r="G19" s="4"/>
      <c r="H19" s="4"/>
      <c r="I19" s="4"/>
      <c r="J19" s="4"/>
      <c r="K19" s="4"/>
      <c r="L19" s="4"/>
    </row>
    <row r="20" spans="4:12" ht="18" customHeight="1" x14ac:dyDescent="0.3">
      <c r="D20" s="49" t="s">
        <v>48</v>
      </c>
      <c r="E20" s="50"/>
      <c r="F20" s="4">
        <f t="shared" ref="F20:L20" si="9">SUM(F13:F18)</f>
        <v>4500</v>
      </c>
      <c r="G20" s="4">
        <f t="shared" si="9"/>
        <v>4970</v>
      </c>
      <c r="H20" s="4">
        <f t="shared" si="9"/>
        <v>5440</v>
      </c>
      <c r="I20" s="4">
        <f t="shared" si="9"/>
        <v>5910</v>
      </c>
      <c r="J20" s="4">
        <f t="shared" si="9"/>
        <v>6380</v>
      </c>
      <c r="K20" s="4">
        <f t="shared" si="9"/>
        <v>6850</v>
      </c>
      <c r="L20" s="4">
        <f t="shared" si="9"/>
        <v>7320</v>
      </c>
    </row>
    <row r="21" spans="4:12" ht="18" customHeight="1" x14ac:dyDescent="0.55000000000000004">
      <c r="D21" s="51" t="s">
        <v>21</v>
      </c>
      <c r="E21" s="51"/>
      <c r="F21" s="51"/>
      <c r="G21" s="51"/>
      <c r="H21" s="51"/>
      <c r="I21" s="51"/>
      <c r="J21" s="51"/>
      <c r="K21" s="51"/>
      <c r="L21" s="51"/>
    </row>
    <row r="22" spans="4:12" ht="18" customHeight="1" x14ac:dyDescent="0.3">
      <c r="D22" s="45" t="s">
        <v>22</v>
      </c>
      <c r="E22" s="45"/>
      <c r="F22" s="4">
        <v>20</v>
      </c>
      <c r="G22" s="4">
        <v>30</v>
      </c>
      <c r="H22" s="4">
        <f>G22+10</f>
        <v>40</v>
      </c>
      <c r="I22" s="4">
        <f t="shared" ref="I22:L22" si="10">H22+10</f>
        <v>50</v>
      </c>
      <c r="J22" s="4">
        <f t="shared" si="10"/>
        <v>60</v>
      </c>
      <c r="K22" s="4">
        <f t="shared" si="10"/>
        <v>70</v>
      </c>
      <c r="L22" s="4">
        <f t="shared" si="10"/>
        <v>80</v>
      </c>
    </row>
    <row r="23" spans="4:12" ht="18" customHeight="1" x14ac:dyDescent="0.55000000000000004">
      <c r="D23" s="51" t="s">
        <v>23</v>
      </c>
      <c r="E23" s="51"/>
      <c r="F23" s="51"/>
      <c r="G23" s="51"/>
      <c r="H23" s="51"/>
      <c r="I23" s="51"/>
      <c r="J23" s="51"/>
      <c r="K23" s="51"/>
      <c r="L23" s="51"/>
    </row>
    <row r="24" spans="4:12" x14ac:dyDescent="0.3">
      <c r="D24" s="45" t="s">
        <v>25</v>
      </c>
      <c r="E24" s="45"/>
      <c r="F24" s="4">
        <v>500</v>
      </c>
      <c r="G24" s="4">
        <f>F24+100</f>
        <v>600</v>
      </c>
      <c r="H24" s="4">
        <f t="shared" ref="H24:L24" si="11">G24+100</f>
        <v>700</v>
      </c>
      <c r="I24" s="4">
        <f t="shared" si="11"/>
        <v>800</v>
      </c>
      <c r="J24" s="4">
        <f t="shared" si="11"/>
        <v>900</v>
      </c>
      <c r="K24" s="4">
        <f t="shared" si="11"/>
        <v>1000</v>
      </c>
      <c r="L24" s="4">
        <f t="shared" si="11"/>
        <v>1100</v>
      </c>
    </row>
    <row r="25" spans="4:12" x14ac:dyDescent="0.3">
      <c r="D25" s="49" t="s">
        <v>168</v>
      </c>
      <c r="E25" s="50"/>
      <c r="F25" s="4"/>
      <c r="G25" s="4"/>
      <c r="H25" s="4"/>
      <c r="I25" s="4"/>
      <c r="J25" s="4"/>
      <c r="K25" s="4"/>
      <c r="L25" s="4"/>
    </row>
    <row r="26" spans="4:12" x14ac:dyDescent="0.3">
      <c r="D26" s="46" t="s">
        <v>26</v>
      </c>
      <c r="E26" s="46"/>
      <c r="F26" s="4">
        <f>900</f>
        <v>900</v>
      </c>
      <c r="G26" s="4">
        <f>F26+200</f>
        <v>1100</v>
      </c>
      <c r="H26" s="4">
        <f t="shared" ref="H26:L26" si="12">G26+200</f>
        <v>1300</v>
      </c>
      <c r="I26" s="4">
        <f t="shared" si="12"/>
        <v>1500</v>
      </c>
      <c r="J26" s="4">
        <f t="shared" si="12"/>
        <v>1700</v>
      </c>
      <c r="K26" s="4">
        <f t="shared" si="12"/>
        <v>1900</v>
      </c>
      <c r="L26" s="4">
        <f t="shared" si="12"/>
        <v>2100</v>
      </c>
    </row>
    <row r="27" spans="4:12" ht="15.75" x14ac:dyDescent="0.3">
      <c r="D27" s="47" t="s">
        <v>169</v>
      </c>
      <c r="E27" s="47"/>
      <c r="F27" s="39">
        <f t="shared" ref="F27:L27" si="13">F7+F11+F20+F22+F26</f>
        <v>6620</v>
      </c>
      <c r="G27" s="39">
        <f t="shared" si="13"/>
        <v>7500</v>
      </c>
      <c r="H27" s="39">
        <f t="shared" si="13"/>
        <v>8380</v>
      </c>
      <c r="I27" s="39">
        <f t="shared" si="13"/>
        <v>9260</v>
      </c>
      <c r="J27" s="39">
        <f t="shared" si="13"/>
        <v>10140</v>
      </c>
      <c r="K27" s="39">
        <f t="shared" si="13"/>
        <v>11020</v>
      </c>
      <c r="L27" s="39">
        <f t="shared" si="13"/>
        <v>11900</v>
      </c>
    </row>
    <row r="28" spans="4:12" x14ac:dyDescent="0.3">
      <c r="D28" s="48"/>
      <c r="E28" s="48"/>
    </row>
    <row r="29" spans="4:12" ht="15" x14ac:dyDescent="0.3">
      <c r="D29" s="11" t="s">
        <v>81</v>
      </c>
    </row>
    <row r="30" spans="4:12" ht="27.75" x14ac:dyDescent="0.4">
      <c r="D30" s="61" t="s">
        <v>5</v>
      </c>
      <c r="E30" s="61"/>
      <c r="F30" s="12" t="s">
        <v>6</v>
      </c>
      <c r="G30" s="12" t="s">
        <v>7</v>
      </c>
    </row>
    <row r="31" spans="4:12" ht="15.75" x14ac:dyDescent="0.55000000000000004">
      <c r="D31" s="15" t="s">
        <v>28</v>
      </c>
      <c r="E31" s="16"/>
      <c r="F31" s="16"/>
      <c r="G31" s="17"/>
    </row>
    <row r="32" spans="4:12" x14ac:dyDescent="0.3">
      <c r="D32" s="62" t="s">
        <v>0</v>
      </c>
      <c r="E32" s="13" t="s">
        <v>1</v>
      </c>
      <c r="F32" s="14">
        <v>100</v>
      </c>
      <c r="G32" s="14">
        <v>200</v>
      </c>
    </row>
    <row r="33" spans="4:10" x14ac:dyDescent="0.3">
      <c r="D33" s="60"/>
      <c r="E33" s="6" t="s">
        <v>2</v>
      </c>
      <c r="F33" s="3"/>
      <c r="G33" s="3"/>
      <c r="J33" s="18"/>
    </row>
    <row r="34" spans="4:10" x14ac:dyDescent="0.3">
      <c r="D34" s="45" t="s">
        <v>3</v>
      </c>
      <c r="E34" s="45"/>
      <c r="F34" s="4"/>
      <c r="G34" s="4"/>
    </row>
    <row r="35" spans="4:10" x14ac:dyDescent="0.3">
      <c r="D35" s="45" t="s">
        <v>4</v>
      </c>
      <c r="E35" s="45"/>
      <c r="F35" s="4"/>
      <c r="G35" s="4"/>
    </row>
    <row r="36" spans="4:10" ht="15.75" x14ac:dyDescent="0.55000000000000004">
      <c r="D36" s="15" t="s">
        <v>13</v>
      </c>
      <c r="E36" s="16"/>
      <c r="F36" s="16"/>
      <c r="G36" s="17"/>
    </row>
    <row r="37" spans="4:10" x14ac:dyDescent="0.3">
      <c r="D37" s="45" t="s">
        <v>14</v>
      </c>
      <c r="E37" s="45"/>
      <c r="F37" s="4">
        <v>100</v>
      </c>
      <c r="G37" s="4">
        <v>200</v>
      </c>
      <c r="J37" s="19"/>
    </row>
    <row r="38" spans="4:10" x14ac:dyDescent="0.3">
      <c r="D38" s="45" t="s">
        <v>15</v>
      </c>
      <c r="E38" s="45"/>
      <c r="F38" s="4">
        <v>100</v>
      </c>
      <c r="G38" s="4">
        <v>300</v>
      </c>
    </row>
    <row r="39" spans="4:10" x14ac:dyDescent="0.3">
      <c r="D39" s="45" t="s">
        <v>16</v>
      </c>
      <c r="E39" s="45"/>
      <c r="F39" s="4">
        <f>SUM(F37:F38)</f>
        <v>200</v>
      </c>
      <c r="G39" s="4">
        <f>SUM(G37:G38)</f>
        <v>500</v>
      </c>
    </row>
    <row r="40" spans="4:10" ht="15.75" x14ac:dyDescent="0.55000000000000004">
      <c r="D40" s="15" t="s">
        <v>82</v>
      </c>
      <c r="E40" s="16"/>
      <c r="F40" s="16"/>
      <c r="G40" s="17"/>
    </row>
    <row r="41" spans="4:10" x14ac:dyDescent="0.3">
      <c r="D41" s="45" t="s">
        <v>18</v>
      </c>
      <c r="E41" s="45"/>
      <c r="F41" s="4">
        <v>200</v>
      </c>
      <c r="G41" s="4">
        <v>200</v>
      </c>
    </row>
    <row r="42" spans="4:10" x14ac:dyDescent="0.3">
      <c r="D42" s="55" t="s">
        <v>42</v>
      </c>
      <c r="E42" s="56"/>
      <c r="F42" s="4">
        <v>20</v>
      </c>
      <c r="G42" s="4">
        <v>20</v>
      </c>
    </row>
    <row r="43" spans="4:10" x14ac:dyDescent="0.3">
      <c r="D43" s="45" t="s">
        <v>19</v>
      </c>
      <c r="E43" s="45"/>
      <c r="F43" s="4">
        <v>300</v>
      </c>
      <c r="G43" s="4">
        <v>210</v>
      </c>
    </row>
    <row r="44" spans="4:10" x14ac:dyDescent="0.3">
      <c r="D44" s="49" t="s">
        <v>44</v>
      </c>
      <c r="E44" s="50"/>
      <c r="F44" s="4">
        <v>450</v>
      </c>
      <c r="G44" s="4">
        <v>400</v>
      </c>
    </row>
    <row r="45" spans="4:10" x14ac:dyDescent="0.3">
      <c r="D45" s="52" t="s">
        <v>20</v>
      </c>
      <c r="E45" s="52"/>
      <c r="F45" s="4">
        <v>200</v>
      </c>
      <c r="G45" s="4">
        <v>200</v>
      </c>
    </row>
    <row r="46" spans="4:10" x14ac:dyDescent="0.3">
      <c r="D46" s="57" t="s">
        <v>46</v>
      </c>
      <c r="E46" s="58"/>
      <c r="F46" s="4">
        <v>300</v>
      </c>
      <c r="G46" s="4">
        <v>300</v>
      </c>
    </row>
    <row r="47" spans="4:10" x14ac:dyDescent="0.3">
      <c r="D47" s="45" t="s">
        <v>79</v>
      </c>
      <c r="E47" s="45"/>
      <c r="F47" s="4"/>
      <c r="G47" s="4"/>
    </row>
    <row r="48" spans="4:10" x14ac:dyDescent="0.3">
      <c r="D48" s="49" t="s">
        <v>48</v>
      </c>
      <c r="E48" s="50"/>
      <c r="F48" s="4">
        <f>SUM(F41:F47)</f>
        <v>1470</v>
      </c>
      <c r="G48" s="4">
        <f>SUM(G41:G47)</f>
        <v>1330</v>
      </c>
    </row>
    <row r="49" spans="4:8" ht="15.75" x14ac:dyDescent="0.55000000000000004">
      <c r="D49" s="15" t="s">
        <v>83</v>
      </c>
      <c r="E49" s="16"/>
      <c r="F49" s="16"/>
      <c r="G49" s="17"/>
    </row>
    <row r="50" spans="4:8" x14ac:dyDescent="0.3">
      <c r="D50" s="45" t="s">
        <v>22</v>
      </c>
      <c r="E50" s="45"/>
      <c r="F50" s="4">
        <v>1</v>
      </c>
      <c r="G50" s="4">
        <v>2</v>
      </c>
    </row>
    <row r="51" spans="4:8" ht="15.75" x14ac:dyDescent="0.55000000000000004">
      <c r="D51" s="15" t="s">
        <v>23</v>
      </c>
      <c r="E51" s="16"/>
      <c r="F51" s="16"/>
      <c r="G51" s="17"/>
    </row>
    <row r="52" spans="4:8" x14ac:dyDescent="0.3">
      <c r="D52" s="45" t="s">
        <v>25</v>
      </c>
      <c r="E52" s="45"/>
      <c r="F52" s="4">
        <v>10</v>
      </c>
      <c r="G52" s="4">
        <v>20</v>
      </c>
    </row>
    <row r="53" spans="4:8" x14ac:dyDescent="0.3">
      <c r="D53" s="49" t="s">
        <v>168</v>
      </c>
      <c r="E53" s="50"/>
      <c r="F53" s="4"/>
      <c r="G53" s="4"/>
    </row>
    <row r="54" spans="4:8" x14ac:dyDescent="0.3">
      <c r="D54" s="46" t="s">
        <v>26</v>
      </c>
      <c r="E54" s="46"/>
      <c r="F54" s="4">
        <v>30</v>
      </c>
      <c r="G54" s="4">
        <v>100</v>
      </c>
    </row>
    <row r="55" spans="4:8" ht="15.75" x14ac:dyDescent="0.3">
      <c r="D55" s="47" t="s">
        <v>169</v>
      </c>
      <c r="E55" s="47"/>
      <c r="F55" s="39">
        <f t="shared" ref="F55" si="14">F35+F39+F48+F50+F54</f>
        <v>1701</v>
      </c>
      <c r="G55" s="39">
        <f t="shared" ref="G55" si="15">G35+G39+G48+G50+G54</f>
        <v>1932</v>
      </c>
    </row>
    <row r="57" spans="4:8" ht="15" x14ac:dyDescent="0.3">
      <c r="D57" s="11" t="s">
        <v>173</v>
      </c>
    </row>
    <row r="58" spans="4:8" ht="27.75" x14ac:dyDescent="0.4">
      <c r="D58" s="61" t="s">
        <v>5</v>
      </c>
      <c r="E58" s="61"/>
      <c r="F58" s="12" t="s">
        <v>6</v>
      </c>
      <c r="G58" s="12" t="s">
        <v>7</v>
      </c>
      <c r="H58" s="12" t="s">
        <v>84</v>
      </c>
    </row>
    <row r="59" spans="4:8" ht="15.75" x14ac:dyDescent="0.55000000000000004">
      <c r="D59" s="15" t="s">
        <v>28</v>
      </c>
      <c r="E59" s="16"/>
      <c r="F59" s="16"/>
      <c r="G59" s="17"/>
      <c r="H59" s="17"/>
    </row>
    <row r="60" spans="4:8" x14ac:dyDescent="0.3">
      <c r="D60" s="62" t="s">
        <v>0</v>
      </c>
      <c r="E60" s="13" t="s">
        <v>1</v>
      </c>
      <c r="F60" s="20">
        <v>100</v>
      </c>
      <c r="G60" s="20">
        <v>200</v>
      </c>
      <c r="H60" s="20">
        <v>200</v>
      </c>
    </row>
    <row r="61" spans="4:8" x14ac:dyDescent="0.3">
      <c r="D61" s="60"/>
      <c r="E61" s="6" t="s">
        <v>2</v>
      </c>
      <c r="F61" s="4"/>
      <c r="G61" s="4"/>
      <c r="H61" s="4"/>
    </row>
    <row r="62" spans="4:8" x14ac:dyDescent="0.3">
      <c r="D62" s="45" t="s">
        <v>3</v>
      </c>
      <c r="E62" s="45"/>
      <c r="F62" s="4"/>
      <c r="G62" s="4"/>
      <c r="H62" s="4"/>
    </row>
    <row r="63" spans="4:8" x14ac:dyDescent="0.3">
      <c r="D63" s="45" t="s">
        <v>4</v>
      </c>
      <c r="E63" s="45"/>
      <c r="F63" s="4"/>
      <c r="G63" s="4"/>
      <c r="H63" s="4"/>
    </row>
    <row r="64" spans="4:8" ht="15.75" x14ac:dyDescent="0.55000000000000004">
      <c r="D64" s="15" t="s">
        <v>13</v>
      </c>
      <c r="E64" s="16"/>
      <c r="F64" s="21"/>
      <c r="G64" s="22"/>
      <c r="H64" s="22"/>
    </row>
    <row r="65" spans="4:8" x14ac:dyDescent="0.3">
      <c r="D65" s="45" t="s">
        <v>14</v>
      </c>
      <c r="E65" s="45"/>
      <c r="F65" s="4">
        <v>100</v>
      </c>
      <c r="G65" s="4">
        <v>200</v>
      </c>
      <c r="H65" s="4">
        <v>200</v>
      </c>
    </row>
    <row r="66" spans="4:8" x14ac:dyDescent="0.3">
      <c r="D66" s="45" t="s">
        <v>15</v>
      </c>
      <c r="E66" s="45"/>
      <c r="F66" s="4">
        <v>100</v>
      </c>
      <c r="G66" s="4">
        <v>300</v>
      </c>
      <c r="H66" s="4">
        <v>300</v>
      </c>
    </row>
    <row r="67" spans="4:8" x14ac:dyDescent="0.3">
      <c r="D67" s="45" t="s">
        <v>16</v>
      </c>
      <c r="E67" s="45"/>
      <c r="F67" s="4">
        <f>SUM(F65:F66)</f>
        <v>200</v>
      </c>
      <c r="G67" s="4">
        <f>SUM(G65:G66)</f>
        <v>500</v>
      </c>
      <c r="H67" s="4">
        <f>SUM(H65:H66)</f>
        <v>500</v>
      </c>
    </row>
    <row r="68" spans="4:8" ht="15.75" x14ac:dyDescent="0.55000000000000004">
      <c r="D68" s="15" t="s">
        <v>82</v>
      </c>
      <c r="E68" s="16"/>
      <c r="F68" s="21"/>
      <c r="G68" s="22"/>
      <c r="H68" s="22"/>
    </row>
    <row r="69" spans="4:8" x14ac:dyDescent="0.3">
      <c r="D69" s="45" t="s">
        <v>18</v>
      </c>
      <c r="E69" s="45"/>
      <c r="F69" s="4">
        <v>200</v>
      </c>
      <c r="G69" s="4">
        <v>200</v>
      </c>
      <c r="H69" s="4">
        <v>200</v>
      </c>
    </row>
    <row r="70" spans="4:8" x14ac:dyDescent="0.3">
      <c r="D70" s="55" t="s">
        <v>42</v>
      </c>
      <c r="E70" s="56"/>
      <c r="F70" s="4">
        <v>20</v>
      </c>
      <c r="G70" s="4">
        <v>20</v>
      </c>
      <c r="H70" s="4">
        <v>20</v>
      </c>
    </row>
    <row r="71" spans="4:8" x14ac:dyDescent="0.3">
      <c r="D71" s="45" t="s">
        <v>19</v>
      </c>
      <c r="E71" s="45"/>
      <c r="F71" s="4">
        <v>300</v>
      </c>
      <c r="G71" s="4">
        <v>210</v>
      </c>
      <c r="H71" s="4">
        <v>210</v>
      </c>
    </row>
    <row r="72" spans="4:8" x14ac:dyDescent="0.3">
      <c r="D72" s="49" t="s">
        <v>44</v>
      </c>
      <c r="E72" s="50"/>
      <c r="F72" s="4">
        <v>450</v>
      </c>
      <c r="G72" s="4">
        <v>400</v>
      </c>
      <c r="H72" s="4">
        <v>400</v>
      </c>
    </row>
    <row r="73" spans="4:8" x14ac:dyDescent="0.3">
      <c r="D73" s="52" t="s">
        <v>20</v>
      </c>
      <c r="E73" s="52"/>
      <c r="F73" s="4">
        <v>200</v>
      </c>
      <c r="G73" s="4">
        <v>200</v>
      </c>
      <c r="H73" s="4">
        <v>200</v>
      </c>
    </row>
    <row r="74" spans="4:8" x14ac:dyDescent="0.3">
      <c r="D74" s="57" t="s">
        <v>46</v>
      </c>
      <c r="E74" s="58"/>
      <c r="F74" s="4">
        <v>300</v>
      </c>
      <c r="G74" s="4">
        <v>300</v>
      </c>
      <c r="H74" s="4">
        <v>300</v>
      </c>
    </row>
    <row r="75" spans="4:8" x14ac:dyDescent="0.3">
      <c r="D75" s="45" t="s">
        <v>79</v>
      </c>
      <c r="E75" s="45"/>
      <c r="F75" s="4"/>
      <c r="G75" s="4"/>
      <c r="H75" s="4"/>
    </row>
    <row r="76" spans="4:8" x14ac:dyDescent="0.3">
      <c r="D76" s="49" t="s">
        <v>48</v>
      </c>
      <c r="E76" s="50"/>
      <c r="F76" s="4">
        <f>SUM(F69:F75)</f>
        <v>1470</v>
      </c>
      <c r="G76" s="4">
        <f>SUM(G69:G75)</f>
        <v>1330</v>
      </c>
      <c r="H76" s="4">
        <f>SUM(H69:H75)</f>
        <v>1330</v>
      </c>
    </row>
    <row r="77" spans="4:8" ht="15.75" x14ac:dyDescent="0.55000000000000004">
      <c r="D77" s="15" t="s">
        <v>83</v>
      </c>
      <c r="E77" s="16"/>
      <c r="F77" s="16"/>
      <c r="G77" s="17"/>
      <c r="H77" s="17"/>
    </row>
    <row r="78" spans="4:8" x14ac:dyDescent="0.3">
      <c r="D78" s="45" t="s">
        <v>22</v>
      </c>
      <c r="E78" s="45"/>
      <c r="F78" s="4">
        <v>1</v>
      </c>
      <c r="G78" s="4">
        <v>2</v>
      </c>
      <c r="H78" s="4">
        <v>2</v>
      </c>
    </row>
    <row r="79" spans="4:8" ht="15.75" x14ac:dyDescent="0.55000000000000004">
      <c r="D79" s="15" t="s">
        <v>23</v>
      </c>
      <c r="E79" s="16"/>
      <c r="F79" s="16"/>
      <c r="G79" s="17"/>
      <c r="H79" s="17"/>
    </row>
    <row r="80" spans="4:8" x14ac:dyDescent="0.3">
      <c r="D80" s="45" t="s">
        <v>25</v>
      </c>
      <c r="E80" s="45"/>
      <c r="F80" s="4">
        <v>10</v>
      </c>
      <c r="G80" s="4">
        <v>20</v>
      </c>
      <c r="H80" s="4">
        <v>20</v>
      </c>
    </row>
    <row r="81" spans="4:8" x14ac:dyDescent="0.3">
      <c r="D81" s="49" t="s">
        <v>168</v>
      </c>
      <c r="E81" s="50"/>
      <c r="F81" s="4"/>
      <c r="G81" s="4"/>
      <c r="H81" s="4"/>
    </row>
    <row r="82" spans="4:8" x14ac:dyDescent="0.3">
      <c r="D82" s="46" t="s">
        <v>26</v>
      </c>
      <c r="E82" s="46"/>
      <c r="F82" s="4">
        <v>30</v>
      </c>
      <c r="G82" s="4">
        <v>100</v>
      </c>
      <c r="H82" s="4">
        <v>100</v>
      </c>
    </row>
    <row r="83" spans="4:8" ht="15.75" x14ac:dyDescent="0.3">
      <c r="D83" s="47" t="s">
        <v>169</v>
      </c>
      <c r="E83" s="47"/>
      <c r="F83" s="39">
        <f t="shared" ref="F83" si="16">F63+F67+F76+F78+F82</f>
        <v>1701</v>
      </c>
      <c r="G83" s="39">
        <f t="shared" ref="G83" si="17">G63+G67+G76+G78+G82</f>
        <v>1932</v>
      </c>
      <c r="H83" s="39">
        <f>H82+H76+H67+H63</f>
        <v>1930</v>
      </c>
    </row>
    <row r="85" spans="4:8" ht="15" x14ac:dyDescent="0.3">
      <c r="D85" s="11" t="s">
        <v>85</v>
      </c>
    </row>
    <row r="86" spans="4:8" ht="27.75" x14ac:dyDescent="0.4">
      <c r="D86" s="61" t="s">
        <v>5</v>
      </c>
      <c r="E86" s="61"/>
      <c r="F86" s="12" t="s">
        <v>6</v>
      </c>
      <c r="G86" s="12" t="s">
        <v>7</v>
      </c>
    </row>
    <row r="87" spans="4:8" ht="15.75" x14ac:dyDescent="0.55000000000000004">
      <c r="D87" s="15" t="s">
        <v>28</v>
      </c>
      <c r="E87" s="16"/>
      <c r="F87" s="16"/>
      <c r="G87" s="17"/>
    </row>
    <row r="88" spans="4:8" x14ac:dyDescent="0.3">
      <c r="D88" s="62" t="s">
        <v>0</v>
      </c>
      <c r="E88" s="13" t="s">
        <v>1</v>
      </c>
      <c r="F88" s="20">
        <v>100</v>
      </c>
      <c r="G88" s="20">
        <v>200</v>
      </c>
    </row>
    <row r="89" spans="4:8" x14ac:dyDescent="0.3">
      <c r="D89" s="60"/>
      <c r="E89" s="6" t="s">
        <v>2</v>
      </c>
      <c r="F89" s="4"/>
      <c r="G89" s="4"/>
    </row>
    <row r="90" spans="4:8" x14ac:dyDescent="0.3">
      <c r="D90" s="45" t="s">
        <v>3</v>
      </c>
      <c r="E90" s="45"/>
      <c r="F90" s="4"/>
      <c r="G90" s="4"/>
    </row>
    <row r="91" spans="4:8" x14ac:dyDescent="0.3">
      <c r="D91" s="45" t="s">
        <v>4</v>
      </c>
      <c r="E91" s="45"/>
      <c r="F91" s="4"/>
      <c r="G91" s="4"/>
    </row>
    <row r="92" spans="4:8" ht="15.75" x14ac:dyDescent="0.55000000000000004">
      <c r="D92" s="15" t="s">
        <v>13</v>
      </c>
      <c r="E92" s="16"/>
      <c r="F92" s="21"/>
      <c r="G92" s="22"/>
    </row>
    <row r="93" spans="4:8" x14ac:dyDescent="0.3">
      <c r="D93" s="45" t="s">
        <v>14</v>
      </c>
      <c r="E93" s="45"/>
      <c r="F93" s="4">
        <v>100</v>
      </c>
      <c r="G93" s="4">
        <v>200</v>
      </c>
    </row>
    <row r="94" spans="4:8" x14ac:dyDescent="0.3">
      <c r="D94" s="45" t="s">
        <v>15</v>
      </c>
      <c r="E94" s="45"/>
      <c r="F94" s="4">
        <v>100</v>
      </c>
      <c r="G94" s="4">
        <v>300</v>
      </c>
    </row>
    <row r="95" spans="4:8" x14ac:dyDescent="0.3">
      <c r="D95" s="45" t="s">
        <v>16</v>
      </c>
      <c r="E95" s="45"/>
      <c r="F95" s="4">
        <f>SUM(F93:F94)</f>
        <v>200</v>
      </c>
      <c r="G95" s="4">
        <f>SUM(G93:G94)</f>
        <v>500</v>
      </c>
    </row>
    <row r="96" spans="4:8" ht="15.75" x14ac:dyDescent="0.55000000000000004">
      <c r="D96" s="15" t="s">
        <v>82</v>
      </c>
      <c r="E96" s="16"/>
      <c r="F96" s="21"/>
      <c r="G96" s="22"/>
    </row>
    <row r="97" spans="4:7" x14ac:dyDescent="0.3">
      <c r="D97" s="45" t="s">
        <v>18</v>
      </c>
      <c r="E97" s="45"/>
      <c r="F97" s="4">
        <v>200</v>
      </c>
      <c r="G97" s="4">
        <v>200</v>
      </c>
    </row>
    <row r="98" spans="4:7" x14ac:dyDescent="0.3">
      <c r="D98" s="55" t="s">
        <v>42</v>
      </c>
      <c r="E98" s="56"/>
      <c r="F98" s="4">
        <v>20</v>
      </c>
      <c r="G98" s="4">
        <v>20</v>
      </c>
    </row>
    <row r="99" spans="4:7" x14ac:dyDescent="0.3">
      <c r="D99" s="45" t="s">
        <v>19</v>
      </c>
      <c r="E99" s="45"/>
      <c r="F99" s="4">
        <v>300</v>
      </c>
      <c r="G99" s="4">
        <v>210</v>
      </c>
    </row>
    <row r="100" spans="4:7" x14ac:dyDescent="0.3">
      <c r="D100" s="49" t="s">
        <v>44</v>
      </c>
      <c r="E100" s="50"/>
      <c r="F100" s="4">
        <v>450</v>
      </c>
      <c r="G100" s="4">
        <v>400</v>
      </c>
    </row>
    <row r="101" spans="4:7" x14ac:dyDescent="0.3">
      <c r="D101" s="52" t="s">
        <v>20</v>
      </c>
      <c r="E101" s="52"/>
      <c r="F101" s="4">
        <v>200</v>
      </c>
      <c r="G101" s="4">
        <v>200</v>
      </c>
    </row>
    <row r="102" spans="4:7" x14ac:dyDescent="0.3">
      <c r="D102" s="57" t="s">
        <v>46</v>
      </c>
      <c r="E102" s="58"/>
      <c r="F102" s="4">
        <v>300</v>
      </c>
      <c r="G102" s="4">
        <v>300</v>
      </c>
    </row>
    <row r="103" spans="4:7" x14ac:dyDescent="0.3">
      <c r="D103" s="45" t="s">
        <v>79</v>
      </c>
      <c r="E103" s="45"/>
      <c r="F103" s="4"/>
      <c r="G103" s="4"/>
    </row>
    <row r="104" spans="4:7" x14ac:dyDescent="0.3">
      <c r="D104" s="49" t="s">
        <v>48</v>
      </c>
      <c r="E104" s="50"/>
      <c r="F104" s="4">
        <f>SUM(F97:F103)</f>
        <v>1470</v>
      </c>
      <c r="G104" s="4">
        <f>SUM(G97:G103)</f>
        <v>1330</v>
      </c>
    </row>
    <row r="105" spans="4:7" ht="15.75" x14ac:dyDescent="0.55000000000000004">
      <c r="D105" s="15" t="s">
        <v>83</v>
      </c>
      <c r="E105" s="16"/>
      <c r="F105" s="16"/>
      <c r="G105" s="17"/>
    </row>
    <row r="106" spans="4:7" x14ac:dyDescent="0.3">
      <c r="D106" s="45" t="s">
        <v>22</v>
      </c>
      <c r="E106" s="45"/>
      <c r="F106" s="4">
        <v>1</v>
      </c>
      <c r="G106" s="4">
        <v>2</v>
      </c>
    </row>
    <row r="107" spans="4:7" ht="15.75" x14ac:dyDescent="0.55000000000000004">
      <c r="D107" s="15" t="s">
        <v>23</v>
      </c>
      <c r="E107" s="16"/>
      <c r="F107" s="16"/>
      <c r="G107" s="17"/>
    </row>
    <row r="108" spans="4:7" x14ac:dyDescent="0.3">
      <c r="D108" s="45" t="s">
        <v>25</v>
      </c>
      <c r="E108" s="45"/>
      <c r="F108" s="4">
        <v>10</v>
      </c>
      <c r="G108" s="4">
        <v>20</v>
      </c>
    </row>
    <row r="109" spans="4:7" x14ac:dyDescent="0.3">
      <c r="D109" s="49" t="s">
        <v>168</v>
      </c>
      <c r="E109" s="50"/>
      <c r="F109" s="4"/>
      <c r="G109" s="4"/>
    </row>
    <row r="110" spans="4:7" x14ac:dyDescent="0.3">
      <c r="D110" s="46" t="s">
        <v>26</v>
      </c>
      <c r="E110" s="46"/>
      <c r="F110" s="4">
        <v>30</v>
      </c>
      <c r="G110" s="4">
        <v>100</v>
      </c>
    </row>
    <row r="111" spans="4:7" ht="15.75" x14ac:dyDescent="0.3">
      <c r="D111" s="47" t="s">
        <v>169</v>
      </c>
      <c r="E111" s="47"/>
      <c r="F111" s="39">
        <f t="shared" ref="F111" si="18">F91+F95+F104+F106+F110</f>
        <v>1701</v>
      </c>
      <c r="G111" s="39">
        <f t="shared" ref="G111" si="19">G91+G95+G104+G106+G110</f>
        <v>1932</v>
      </c>
    </row>
    <row r="113" spans="4:4" x14ac:dyDescent="0.3">
      <c r="D113" s="7" t="s">
        <v>86</v>
      </c>
    </row>
  </sheetData>
  <mergeCells count="87">
    <mergeCell ref="O2:R13"/>
    <mergeCell ref="D103:E103"/>
    <mergeCell ref="D104:E104"/>
    <mergeCell ref="D106:E106"/>
    <mergeCell ref="D108:E108"/>
    <mergeCell ref="D90:E90"/>
    <mergeCell ref="D91:E91"/>
    <mergeCell ref="D93:E93"/>
    <mergeCell ref="D94:E94"/>
    <mergeCell ref="D95:E95"/>
    <mergeCell ref="D97:E97"/>
    <mergeCell ref="D78:E78"/>
    <mergeCell ref="D80:E80"/>
    <mergeCell ref="D82:E82"/>
    <mergeCell ref="D83:E83"/>
    <mergeCell ref="D86:E86"/>
    <mergeCell ref="D110:E110"/>
    <mergeCell ref="D111:E111"/>
    <mergeCell ref="D98:E98"/>
    <mergeCell ref="D99:E99"/>
    <mergeCell ref="D100:E100"/>
    <mergeCell ref="D101:E101"/>
    <mergeCell ref="D102:E102"/>
    <mergeCell ref="D88:D89"/>
    <mergeCell ref="D71:E71"/>
    <mergeCell ref="D72:E72"/>
    <mergeCell ref="D73:E73"/>
    <mergeCell ref="D74:E74"/>
    <mergeCell ref="D75:E75"/>
    <mergeCell ref="D76:E76"/>
    <mergeCell ref="D70:E70"/>
    <mergeCell ref="D54:E54"/>
    <mergeCell ref="D55:E55"/>
    <mergeCell ref="D58:E58"/>
    <mergeCell ref="D60:D61"/>
    <mergeCell ref="D62:E62"/>
    <mergeCell ref="D63:E63"/>
    <mergeCell ref="D65:E65"/>
    <mergeCell ref="D66:E66"/>
    <mergeCell ref="D67:E67"/>
    <mergeCell ref="D69:E69"/>
    <mergeCell ref="D50:E50"/>
    <mergeCell ref="D52:E52"/>
    <mergeCell ref="D42:E42"/>
    <mergeCell ref="D43:E43"/>
    <mergeCell ref="D44:E44"/>
    <mergeCell ref="D45:E45"/>
    <mergeCell ref="D46:E46"/>
    <mergeCell ref="D47:E47"/>
    <mergeCell ref="D37:E37"/>
    <mergeCell ref="D38:E38"/>
    <mergeCell ref="D39:E39"/>
    <mergeCell ref="D41:E41"/>
    <mergeCell ref="D48:E48"/>
    <mergeCell ref="D35:E35"/>
    <mergeCell ref="D23:L23"/>
    <mergeCell ref="D24:E24"/>
    <mergeCell ref="D26:E26"/>
    <mergeCell ref="D27:E27"/>
    <mergeCell ref="D28:E28"/>
    <mergeCell ref="D25:E25"/>
    <mergeCell ref="D20:E20"/>
    <mergeCell ref="D21:L21"/>
    <mergeCell ref="D30:E30"/>
    <mergeCell ref="D32:D33"/>
    <mergeCell ref="D34:E34"/>
    <mergeCell ref="D2:E2"/>
    <mergeCell ref="D3:L3"/>
    <mergeCell ref="D4:D5"/>
    <mergeCell ref="D6:E6"/>
    <mergeCell ref="D7:E7"/>
    <mergeCell ref="D53:E53"/>
    <mergeCell ref="D81:E81"/>
    <mergeCell ref="D109:E109"/>
    <mergeCell ref="D8:L8"/>
    <mergeCell ref="D9:E9"/>
    <mergeCell ref="D10:E10"/>
    <mergeCell ref="D11:E11"/>
    <mergeCell ref="D22:E22"/>
    <mergeCell ref="D12:L12"/>
    <mergeCell ref="D13:E13"/>
    <mergeCell ref="D14:E14"/>
    <mergeCell ref="D15:E15"/>
    <mergeCell ref="D16:E16"/>
    <mergeCell ref="D17:E17"/>
    <mergeCell ref="D18:E18"/>
    <mergeCell ref="D19:E19"/>
  </mergeCells>
  <phoneticPr fontId="1" type="noConversion"/>
  <pageMargins left="0.7" right="0.7" top="0.75" bottom="0.75" header="0.3" footer="0.3"/>
  <pageSetup paperSize="9" orientation="landscape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R50"/>
  <sheetViews>
    <sheetView view="pageBreakPreview" zoomScale="60" zoomScaleNormal="100" workbookViewId="0">
      <selection activeCell="W41" sqref="W41"/>
    </sheetView>
  </sheetViews>
  <sheetFormatPr defaultColWidth="9" defaultRowHeight="13.5" x14ac:dyDescent="0.3"/>
  <cols>
    <col min="1" max="1" width="9.06640625" style="25" customWidth="1"/>
    <col min="2" max="2" width="9" style="25"/>
    <col min="3" max="3" width="5.1328125" style="25" customWidth="1"/>
    <col min="4" max="4" width="7.3984375" style="23" customWidth="1"/>
    <col min="5" max="5" width="19.3984375" style="23" bestFit="1" customWidth="1"/>
    <col min="6" max="12" width="11.59765625" style="25" bestFit="1" customWidth="1"/>
    <col min="13" max="16384" width="9" style="25"/>
  </cols>
  <sheetData>
    <row r="1" spans="4:18" ht="17.649999999999999" x14ac:dyDescent="0.3">
      <c r="D1" s="24" t="s">
        <v>80</v>
      </c>
    </row>
    <row r="2" spans="4:18" ht="29.25" customHeight="1" x14ac:dyDescent="0.4">
      <c r="D2" s="59" t="s">
        <v>5</v>
      </c>
      <c r="E2" s="59"/>
      <c r="F2" s="5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5" t="s">
        <v>11</v>
      </c>
      <c r="L2" s="5" t="s">
        <v>12</v>
      </c>
      <c r="O2" s="63" t="s">
        <v>171</v>
      </c>
      <c r="P2" s="64"/>
      <c r="Q2" s="64"/>
      <c r="R2" s="65"/>
    </row>
    <row r="3" spans="4:18" ht="18" customHeight="1" x14ac:dyDescent="0.3">
      <c r="D3" s="45" t="s">
        <v>88</v>
      </c>
      <c r="E3" s="45"/>
      <c r="F3" s="4">
        <v>1000</v>
      </c>
      <c r="G3" s="4">
        <v>1050</v>
      </c>
      <c r="H3" s="4">
        <v>1100</v>
      </c>
      <c r="I3" s="4">
        <v>1150</v>
      </c>
      <c r="J3" s="4">
        <v>1200</v>
      </c>
      <c r="K3" s="4">
        <v>1250</v>
      </c>
      <c r="L3" s="4">
        <v>1300</v>
      </c>
      <c r="O3" s="66"/>
      <c r="P3" s="67"/>
      <c r="Q3" s="67"/>
      <c r="R3" s="68"/>
    </row>
    <row r="4" spans="4:18" ht="18" customHeight="1" x14ac:dyDescent="0.3">
      <c r="D4" s="45" t="s">
        <v>89</v>
      </c>
      <c r="E4" s="45"/>
      <c r="F4" s="4">
        <v>500</v>
      </c>
      <c r="G4" s="4">
        <v>550</v>
      </c>
      <c r="H4" s="4">
        <v>600</v>
      </c>
      <c r="I4" s="4">
        <v>650</v>
      </c>
      <c r="J4" s="4">
        <v>700</v>
      </c>
      <c r="K4" s="4">
        <v>750</v>
      </c>
      <c r="L4" s="4">
        <v>800</v>
      </c>
      <c r="O4" s="66"/>
      <c r="P4" s="67"/>
      <c r="Q4" s="67"/>
      <c r="R4" s="68"/>
    </row>
    <row r="5" spans="4:18" ht="18" customHeight="1" x14ac:dyDescent="0.3">
      <c r="D5" s="45" t="s">
        <v>90</v>
      </c>
      <c r="E5" s="45"/>
      <c r="F5" s="4">
        <v>200</v>
      </c>
      <c r="G5" s="4">
        <v>220</v>
      </c>
      <c r="H5" s="4">
        <v>240</v>
      </c>
      <c r="I5" s="4">
        <v>260</v>
      </c>
      <c r="J5" s="4">
        <v>280</v>
      </c>
      <c r="K5" s="4">
        <v>300</v>
      </c>
      <c r="L5" s="4">
        <v>320</v>
      </c>
      <c r="O5" s="66"/>
      <c r="P5" s="67"/>
      <c r="Q5" s="67"/>
      <c r="R5" s="68"/>
    </row>
    <row r="6" spans="4:18" ht="18" customHeight="1" x14ac:dyDescent="0.3">
      <c r="D6" s="45" t="s">
        <v>91</v>
      </c>
      <c r="E6" s="45"/>
      <c r="F6" s="4">
        <v>900</v>
      </c>
      <c r="G6" s="4">
        <v>1000</v>
      </c>
      <c r="H6" s="4">
        <v>1100</v>
      </c>
      <c r="I6" s="4">
        <v>1200</v>
      </c>
      <c r="J6" s="4">
        <v>1300</v>
      </c>
      <c r="K6" s="4">
        <v>1400</v>
      </c>
      <c r="L6" s="4">
        <v>1500</v>
      </c>
      <c r="O6" s="66"/>
      <c r="P6" s="67"/>
      <c r="Q6" s="67"/>
      <c r="R6" s="68"/>
    </row>
    <row r="7" spans="4:18" ht="18" customHeight="1" x14ac:dyDescent="0.3">
      <c r="D7" s="45" t="s">
        <v>92</v>
      </c>
      <c r="E7" s="45"/>
      <c r="F7" s="4">
        <v>700</v>
      </c>
      <c r="G7" s="4">
        <v>800</v>
      </c>
      <c r="H7" s="4">
        <v>900</v>
      </c>
      <c r="I7" s="4">
        <v>1000</v>
      </c>
      <c r="J7" s="4">
        <v>1100</v>
      </c>
      <c r="K7" s="4">
        <v>1200</v>
      </c>
      <c r="L7" s="4">
        <v>1300</v>
      </c>
      <c r="O7" s="66"/>
      <c r="P7" s="67"/>
      <c r="Q7" s="67"/>
      <c r="R7" s="68"/>
    </row>
    <row r="8" spans="4:18" ht="18" customHeight="1" x14ac:dyDescent="0.3">
      <c r="D8" s="45" t="s">
        <v>93</v>
      </c>
      <c r="E8" s="45"/>
      <c r="F8" s="4">
        <v>900</v>
      </c>
      <c r="G8" s="4">
        <v>1000</v>
      </c>
      <c r="H8" s="4">
        <v>1100</v>
      </c>
      <c r="I8" s="4">
        <v>1200</v>
      </c>
      <c r="J8" s="4">
        <v>1300</v>
      </c>
      <c r="K8" s="4">
        <v>1400</v>
      </c>
      <c r="L8" s="4">
        <v>1500</v>
      </c>
      <c r="O8" s="66"/>
      <c r="P8" s="67"/>
      <c r="Q8" s="67"/>
      <c r="R8" s="68"/>
    </row>
    <row r="9" spans="4:18" ht="18" customHeight="1" x14ac:dyDescent="0.3">
      <c r="D9" s="45" t="s">
        <v>94</v>
      </c>
      <c r="E9" s="45"/>
      <c r="F9" s="4">
        <v>800</v>
      </c>
      <c r="G9" s="4">
        <v>900</v>
      </c>
      <c r="H9" s="4">
        <v>1000</v>
      </c>
      <c r="I9" s="4">
        <v>1100</v>
      </c>
      <c r="J9" s="4">
        <v>1200</v>
      </c>
      <c r="K9" s="4">
        <v>1300</v>
      </c>
      <c r="L9" s="4">
        <v>1400</v>
      </c>
      <c r="O9" s="66"/>
      <c r="P9" s="67"/>
      <c r="Q9" s="67"/>
      <c r="R9" s="68"/>
    </row>
    <row r="10" spans="4:18" ht="18" customHeight="1" x14ac:dyDescent="0.3">
      <c r="D10" s="25"/>
      <c r="E10" s="25"/>
      <c r="O10" s="66"/>
      <c r="P10" s="67"/>
      <c r="Q10" s="67"/>
      <c r="R10" s="68"/>
    </row>
    <row r="11" spans="4:18" ht="18" customHeight="1" x14ac:dyDescent="0.4">
      <c r="D11" s="27" t="s">
        <v>1</v>
      </c>
      <c r="E11" s="25"/>
      <c r="O11" s="66"/>
      <c r="P11" s="67"/>
      <c r="Q11" s="67"/>
      <c r="R11" s="68"/>
    </row>
    <row r="12" spans="4:18" ht="18" customHeight="1" x14ac:dyDescent="0.4">
      <c r="D12" s="59" t="s">
        <v>5</v>
      </c>
      <c r="E12" s="59"/>
      <c r="F12" s="5" t="s">
        <v>6</v>
      </c>
      <c r="G12" s="5" t="s">
        <v>7</v>
      </c>
      <c r="H12" s="5" t="s">
        <v>8</v>
      </c>
      <c r="I12" s="5" t="s">
        <v>9</v>
      </c>
      <c r="J12" s="5" t="s">
        <v>10</v>
      </c>
      <c r="O12" s="66"/>
      <c r="P12" s="67"/>
      <c r="Q12" s="67"/>
      <c r="R12" s="68"/>
    </row>
    <row r="13" spans="4:18" ht="18" customHeight="1" x14ac:dyDescent="0.3">
      <c r="D13" s="45" t="s">
        <v>88</v>
      </c>
      <c r="E13" s="45"/>
      <c r="F13" s="4">
        <v>1</v>
      </c>
      <c r="G13" s="4">
        <v>2</v>
      </c>
      <c r="H13" s="4">
        <v>10</v>
      </c>
      <c r="I13" s="4">
        <v>7</v>
      </c>
      <c r="J13" s="4">
        <v>9</v>
      </c>
      <c r="O13" s="69"/>
      <c r="P13" s="70"/>
      <c r="Q13" s="70"/>
      <c r="R13" s="71"/>
    </row>
    <row r="14" spans="4:18" ht="18" customHeight="1" x14ac:dyDescent="0.3">
      <c r="D14" s="45" t="s">
        <v>89</v>
      </c>
      <c r="E14" s="45"/>
      <c r="F14" s="4">
        <v>1</v>
      </c>
      <c r="G14" s="4">
        <v>2</v>
      </c>
      <c r="H14" s="4">
        <v>10</v>
      </c>
      <c r="I14" s="4">
        <v>7</v>
      </c>
      <c r="J14" s="4">
        <v>9</v>
      </c>
    </row>
    <row r="15" spans="4:18" ht="18" customHeight="1" x14ac:dyDescent="0.3">
      <c r="D15" s="25"/>
      <c r="E15" s="25"/>
    </row>
    <row r="16" spans="4:18" ht="18" customHeight="1" x14ac:dyDescent="0.4">
      <c r="D16" s="27" t="s">
        <v>2</v>
      </c>
      <c r="E16" s="25"/>
    </row>
    <row r="17" spans="4:15" ht="18" customHeight="1" x14ac:dyDescent="0.4">
      <c r="D17" s="59" t="s">
        <v>5</v>
      </c>
      <c r="E17" s="59"/>
      <c r="F17" s="5" t="s">
        <v>6</v>
      </c>
      <c r="G17" s="5" t="s">
        <v>7</v>
      </c>
      <c r="H17" s="5" t="s">
        <v>8</v>
      </c>
      <c r="I17" s="5" t="s">
        <v>9</v>
      </c>
      <c r="J17" s="5" t="s">
        <v>10</v>
      </c>
      <c r="O17" s="26"/>
    </row>
    <row r="18" spans="4:15" ht="18" customHeight="1" x14ac:dyDescent="0.3">
      <c r="D18" s="45" t="s">
        <v>88</v>
      </c>
      <c r="E18" s="45"/>
      <c r="F18" s="4">
        <v>1</v>
      </c>
      <c r="G18" s="4">
        <v>2</v>
      </c>
      <c r="H18" s="4">
        <v>10</v>
      </c>
      <c r="I18" s="4">
        <v>7</v>
      </c>
      <c r="J18" s="4">
        <v>9</v>
      </c>
    </row>
    <row r="19" spans="4:15" ht="18" customHeight="1" x14ac:dyDescent="0.3"/>
    <row r="20" spans="4:15" ht="18" customHeight="1" x14ac:dyDescent="0.4">
      <c r="D20" s="27" t="s">
        <v>97</v>
      </c>
    </row>
    <row r="21" spans="4:15" ht="18" customHeight="1" x14ac:dyDescent="0.4">
      <c r="D21" s="59" t="s">
        <v>5</v>
      </c>
      <c r="E21" s="59"/>
      <c r="F21" s="5" t="s">
        <v>6</v>
      </c>
      <c r="G21" s="5" t="s">
        <v>7</v>
      </c>
      <c r="H21" s="5" t="s">
        <v>8</v>
      </c>
      <c r="I21" s="5" t="s">
        <v>9</v>
      </c>
      <c r="J21" s="5" t="s">
        <v>10</v>
      </c>
    </row>
    <row r="22" spans="4:15" ht="18" customHeight="1" x14ac:dyDescent="0.3">
      <c r="D22" s="45" t="s">
        <v>88</v>
      </c>
      <c r="E22" s="45"/>
      <c r="F22" s="4">
        <v>1</v>
      </c>
      <c r="G22" s="4">
        <v>100</v>
      </c>
      <c r="H22" s="4">
        <v>5</v>
      </c>
      <c r="I22" s="4">
        <v>9</v>
      </c>
      <c r="J22" s="4">
        <v>8</v>
      </c>
    </row>
    <row r="23" spans="4:15" ht="18" customHeight="1" x14ac:dyDescent="0.3">
      <c r="D23" s="45" t="s">
        <v>89</v>
      </c>
      <c r="E23" s="45"/>
      <c r="F23" s="4">
        <v>1</v>
      </c>
      <c r="G23" s="4">
        <v>2</v>
      </c>
      <c r="H23" s="4">
        <v>6</v>
      </c>
      <c r="I23" s="4">
        <v>9</v>
      </c>
      <c r="J23" s="4">
        <v>8</v>
      </c>
    </row>
    <row r="24" spans="4:15" x14ac:dyDescent="0.3">
      <c r="D24" s="45" t="s">
        <v>90</v>
      </c>
      <c r="E24" s="45"/>
      <c r="F24" s="4">
        <v>1</v>
      </c>
      <c r="G24" s="4">
        <v>5</v>
      </c>
      <c r="H24" s="4">
        <v>10</v>
      </c>
      <c r="I24" s="4">
        <v>4</v>
      </c>
      <c r="J24" s="4">
        <v>9</v>
      </c>
    </row>
    <row r="25" spans="4:15" x14ac:dyDescent="0.3">
      <c r="D25" s="45" t="s">
        <v>91</v>
      </c>
      <c r="E25" s="45"/>
      <c r="F25" s="4">
        <v>11</v>
      </c>
      <c r="G25" s="4">
        <v>40</v>
      </c>
      <c r="H25" s="4">
        <v>2</v>
      </c>
      <c r="I25" s="4">
        <v>7</v>
      </c>
      <c r="J25" s="4">
        <v>9</v>
      </c>
    </row>
    <row r="26" spans="4:15" x14ac:dyDescent="0.3">
      <c r="D26" s="45" t="s">
        <v>92</v>
      </c>
      <c r="E26" s="45"/>
      <c r="F26" s="4">
        <v>1</v>
      </c>
      <c r="G26" s="4">
        <v>2</v>
      </c>
      <c r="H26" s="4">
        <v>10</v>
      </c>
      <c r="I26" s="4">
        <v>7</v>
      </c>
      <c r="J26" s="4">
        <v>9</v>
      </c>
    </row>
    <row r="27" spans="4:15" x14ac:dyDescent="0.3">
      <c r="D27" s="45" t="s">
        <v>93</v>
      </c>
      <c r="E27" s="45"/>
      <c r="F27" s="4">
        <v>1</v>
      </c>
      <c r="G27" s="4">
        <v>2</v>
      </c>
      <c r="H27" s="4">
        <v>10</v>
      </c>
      <c r="I27" s="4">
        <v>3</v>
      </c>
      <c r="J27" s="4">
        <v>9</v>
      </c>
    </row>
    <row r="28" spans="4:15" x14ac:dyDescent="0.3">
      <c r="D28" s="45" t="s">
        <v>94</v>
      </c>
      <c r="E28" s="45"/>
      <c r="F28" s="4">
        <v>1</v>
      </c>
      <c r="G28" s="4">
        <v>2</v>
      </c>
      <c r="H28" s="4">
        <v>2</v>
      </c>
      <c r="I28" s="4">
        <v>7</v>
      </c>
      <c r="J28" s="4">
        <v>9</v>
      </c>
    </row>
    <row r="30" spans="4:15" ht="15.75" x14ac:dyDescent="0.4">
      <c r="D30" s="27" t="s">
        <v>98</v>
      </c>
    </row>
    <row r="31" spans="4:15" ht="27.75" x14ac:dyDescent="0.4">
      <c r="D31" s="59" t="s">
        <v>5</v>
      </c>
      <c r="E31" s="59"/>
      <c r="F31" s="5" t="s">
        <v>6</v>
      </c>
      <c r="G31" s="5" t="s">
        <v>7</v>
      </c>
      <c r="H31" s="5" t="s">
        <v>8</v>
      </c>
      <c r="I31" s="5" t="s">
        <v>9</v>
      </c>
      <c r="J31" s="5" t="s">
        <v>10</v>
      </c>
    </row>
    <row r="32" spans="4:15" x14ac:dyDescent="0.3">
      <c r="D32" s="45" t="s">
        <v>88</v>
      </c>
      <c r="E32" s="45"/>
      <c r="F32" s="4">
        <v>1</v>
      </c>
      <c r="G32" s="4">
        <v>100</v>
      </c>
      <c r="H32" s="4">
        <v>5</v>
      </c>
      <c r="I32" s="4">
        <v>9</v>
      </c>
      <c r="J32" s="4">
        <v>8</v>
      </c>
    </row>
    <row r="33" spans="4:10" x14ac:dyDescent="0.3">
      <c r="D33" s="45" t="s">
        <v>89</v>
      </c>
      <c r="E33" s="45"/>
      <c r="F33" s="4">
        <v>1</v>
      </c>
      <c r="G33" s="4">
        <v>2</v>
      </c>
      <c r="H33" s="4">
        <v>6</v>
      </c>
      <c r="I33" s="4">
        <v>9</v>
      </c>
      <c r="J33" s="4">
        <v>8</v>
      </c>
    </row>
    <row r="34" spans="4:10" x14ac:dyDescent="0.3">
      <c r="D34" s="45" t="s">
        <v>90</v>
      </c>
      <c r="E34" s="45"/>
      <c r="F34" s="4">
        <v>1</v>
      </c>
      <c r="G34" s="4">
        <v>5</v>
      </c>
      <c r="H34" s="4">
        <v>10</v>
      </c>
      <c r="I34" s="4">
        <v>4</v>
      </c>
      <c r="J34" s="4">
        <v>9</v>
      </c>
    </row>
    <row r="35" spans="4:10" x14ac:dyDescent="0.3">
      <c r="D35" s="45" t="s">
        <v>91</v>
      </c>
      <c r="E35" s="45"/>
      <c r="F35" s="4">
        <v>11</v>
      </c>
      <c r="G35" s="4">
        <v>40</v>
      </c>
      <c r="H35" s="4">
        <v>2</v>
      </c>
      <c r="I35" s="4">
        <v>7</v>
      </c>
      <c r="J35" s="4">
        <v>9</v>
      </c>
    </row>
    <row r="36" spans="4:10" x14ac:dyDescent="0.3">
      <c r="D36" s="45" t="s">
        <v>92</v>
      </c>
      <c r="E36" s="45"/>
      <c r="F36" s="4">
        <v>1</v>
      </c>
      <c r="G36" s="4">
        <v>2</v>
      </c>
      <c r="H36" s="4">
        <v>10</v>
      </c>
      <c r="I36" s="4">
        <v>7</v>
      </c>
      <c r="J36" s="4">
        <v>9</v>
      </c>
    </row>
    <row r="37" spans="4:10" x14ac:dyDescent="0.3">
      <c r="D37" s="45" t="s">
        <v>93</v>
      </c>
      <c r="E37" s="45"/>
      <c r="F37" s="4">
        <v>1</v>
      </c>
      <c r="G37" s="4">
        <v>2</v>
      </c>
      <c r="H37" s="4">
        <v>10</v>
      </c>
      <c r="I37" s="4">
        <v>3</v>
      </c>
      <c r="J37" s="4">
        <v>9</v>
      </c>
    </row>
    <row r="38" spans="4:10" x14ac:dyDescent="0.3">
      <c r="D38" s="45" t="s">
        <v>94</v>
      </c>
      <c r="E38" s="45"/>
      <c r="F38" s="4">
        <v>1</v>
      </c>
      <c r="G38" s="4">
        <v>2</v>
      </c>
      <c r="H38" s="4">
        <v>2</v>
      </c>
      <c r="I38" s="4">
        <v>7</v>
      </c>
      <c r="J38" s="4">
        <v>9</v>
      </c>
    </row>
    <row r="39" spans="4:10" x14ac:dyDescent="0.3">
      <c r="D39" s="7" t="s">
        <v>86</v>
      </c>
      <c r="E39" s="7"/>
      <c r="F39"/>
      <c r="G39"/>
      <c r="H39"/>
      <c r="I39"/>
      <c r="J39"/>
    </row>
    <row r="50" spans="4:10" customFormat="1" x14ac:dyDescent="0.3">
      <c r="D50" s="23"/>
      <c r="E50" s="23"/>
      <c r="F50" s="25"/>
      <c r="G50" s="25"/>
      <c r="H50" s="25"/>
      <c r="I50" s="25"/>
      <c r="J50" s="25"/>
    </row>
  </sheetData>
  <mergeCells count="30">
    <mergeCell ref="D14:E14"/>
    <mergeCell ref="D17:E17"/>
    <mergeCell ref="D18:E18"/>
    <mergeCell ref="D21:E21"/>
    <mergeCell ref="D3:E3"/>
    <mergeCell ref="D4:E4"/>
    <mergeCell ref="D5:E5"/>
    <mergeCell ref="D8:E8"/>
    <mergeCell ref="D12:E12"/>
    <mergeCell ref="D22:E22"/>
    <mergeCell ref="D23:E23"/>
    <mergeCell ref="D24:E24"/>
    <mergeCell ref="D25:E25"/>
    <mergeCell ref="D26:E26"/>
    <mergeCell ref="D27:E27"/>
    <mergeCell ref="D28:E28"/>
    <mergeCell ref="D31:E31"/>
    <mergeCell ref="D32:E32"/>
    <mergeCell ref="D33:E33"/>
    <mergeCell ref="D34:E34"/>
    <mergeCell ref="D35:E35"/>
    <mergeCell ref="D36:E36"/>
    <mergeCell ref="D37:E37"/>
    <mergeCell ref="D38:E38"/>
    <mergeCell ref="D2:E2"/>
    <mergeCell ref="O2:R13"/>
    <mergeCell ref="D6:E6"/>
    <mergeCell ref="D7:E7"/>
    <mergeCell ref="D9:E9"/>
    <mergeCell ref="D13:E13"/>
  </mergeCells>
  <phoneticPr fontId="1" type="noConversion"/>
  <pageMargins left="0.7" right="0.7" top="0.75" bottom="0.75" header="0.3" footer="0.3"/>
  <pageSetup paperSize="9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tabSelected="1" view="pageBreakPreview" zoomScale="85" zoomScaleNormal="100" zoomScaleSheetLayoutView="85" workbookViewId="0">
      <selection activeCell="I32" sqref="I32"/>
    </sheetView>
  </sheetViews>
  <sheetFormatPr defaultColWidth="9" defaultRowHeight="13.5" x14ac:dyDescent="0.3"/>
  <cols>
    <col min="1" max="1" width="13" style="23" bestFit="1" customWidth="1"/>
    <col min="2" max="2" width="9.59765625" style="23" bestFit="1" customWidth="1"/>
    <col min="3" max="3" width="9.86328125" style="23" bestFit="1" customWidth="1"/>
    <col min="4" max="4" width="11.59765625" style="23" bestFit="1" customWidth="1"/>
    <col min="5" max="5" width="11.59765625" style="23" customWidth="1"/>
    <col min="6" max="6" width="7.59765625" style="23" bestFit="1" customWidth="1"/>
    <col min="7" max="8" width="18.3984375" style="23" bestFit="1" customWidth="1"/>
    <col min="9" max="9" width="15" style="23" customWidth="1"/>
    <col min="10" max="10" width="14.1328125" style="23" customWidth="1"/>
    <col min="11" max="11" width="14.3984375" style="23" customWidth="1"/>
    <col min="12" max="12" width="14.1328125" style="23" bestFit="1" customWidth="1"/>
    <col min="13" max="13" width="25" style="23" bestFit="1" customWidth="1"/>
    <col min="14" max="16384" width="9" style="23"/>
  </cols>
  <sheetData>
    <row r="1" spans="1:13" ht="33.75" customHeight="1" x14ac:dyDescent="0.3">
      <c r="A1" s="9" t="s">
        <v>99</v>
      </c>
      <c r="B1" s="9" t="s">
        <v>100</v>
      </c>
      <c r="C1" s="9" t="s">
        <v>101</v>
      </c>
      <c r="D1" s="9" t="s">
        <v>102</v>
      </c>
      <c r="E1" s="35" t="s">
        <v>177</v>
      </c>
      <c r="F1" s="9" t="s">
        <v>103</v>
      </c>
      <c r="G1" s="9" t="s">
        <v>104</v>
      </c>
      <c r="H1" s="9" t="s">
        <v>151</v>
      </c>
      <c r="I1" s="32" t="s">
        <v>152</v>
      </c>
      <c r="J1" s="34" t="s">
        <v>147</v>
      </c>
      <c r="K1" s="9" t="s">
        <v>105</v>
      </c>
      <c r="L1" s="9" t="s">
        <v>106</v>
      </c>
      <c r="M1" s="9" t="s">
        <v>77</v>
      </c>
    </row>
    <row r="2" spans="1:13" x14ac:dyDescent="0.3">
      <c r="A2" s="8">
        <v>123456789</v>
      </c>
      <c r="B2" s="8">
        <v>654321</v>
      </c>
      <c r="C2" s="8" t="s">
        <v>107</v>
      </c>
      <c r="D2" s="8">
        <v>1234567890</v>
      </c>
      <c r="E2" s="36">
        <v>12345</v>
      </c>
      <c r="F2" s="8">
        <v>1</v>
      </c>
      <c r="G2" s="30">
        <v>42686.5</v>
      </c>
      <c r="H2" s="8" t="s">
        <v>108</v>
      </c>
      <c r="I2" s="31"/>
      <c r="J2" s="31"/>
      <c r="K2" s="8"/>
      <c r="L2" s="8"/>
      <c r="M2" s="8" t="s">
        <v>109</v>
      </c>
    </row>
    <row r="3" spans="1:13" x14ac:dyDescent="0.3">
      <c r="A3" s="8">
        <v>123456789</v>
      </c>
      <c r="B3" s="8">
        <v>654321</v>
      </c>
      <c r="C3" s="8" t="s">
        <v>110</v>
      </c>
      <c r="D3" s="8">
        <v>1234567890</v>
      </c>
      <c r="E3" s="36">
        <v>12345</v>
      </c>
      <c r="F3" s="8">
        <v>2</v>
      </c>
      <c r="G3" s="30">
        <v>42687.5</v>
      </c>
      <c r="H3" s="8" t="s">
        <v>111</v>
      </c>
      <c r="I3" s="31"/>
      <c r="J3" s="31"/>
      <c r="K3" s="8"/>
      <c r="L3" s="8"/>
      <c r="M3" s="8" t="s">
        <v>109</v>
      </c>
    </row>
    <row r="4" spans="1:13" x14ac:dyDescent="0.3">
      <c r="A4" s="8">
        <v>123456789</v>
      </c>
      <c r="B4" s="8">
        <v>654321</v>
      </c>
      <c r="C4" s="8" t="s">
        <v>112</v>
      </c>
      <c r="D4" s="8">
        <v>1234567890</v>
      </c>
      <c r="E4" s="36">
        <v>12345</v>
      </c>
      <c r="F4" s="36">
        <v>3</v>
      </c>
      <c r="G4" s="30">
        <v>42688.5</v>
      </c>
      <c r="H4" s="8" t="s">
        <v>113</v>
      </c>
      <c r="I4" s="31"/>
      <c r="J4" s="31"/>
      <c r="K4" s="8"/>
      <c r="L4" s="8"/>
      <c r="M4" s="8" t="s">
        <v>109</v>
      </c>
    </row>
    <row r="5" spans="1:13" x14ac:dyDescent="0.3">
      <c r="A5" s="8">
        <v>123456789</v>
      </c>
      <c r="B5" s="8">
        <v>654321</v>
      </c>
      <c r="C5" s="8" t="s">
        <v>114</v>
      </c>
      <c r="D5" s="8">
        <v>1234567890</v>
      </c>
      <c r="E5" s="36">
        <v>12345</v>
      </c>
      <c r="F5" s="36">
        <v>4</v>
      </c>
      <c r="G5" s="30">
        <v>42689.5</v>
      </c>
      <c r="H5" s="8" t="s">
        <v>115</v>
      </c>
      <c r="I5" s="31"/>
      <c r="J5" s="31"/>
      <c r="K5" s="8"/>
      <c r="L5" s="8"/>
      <c r="M5" s="8" t="s">
        <v>15</v>
      </c>
    </row>
    <row r="6" spans="1:13" x14ac:dyDescent="0.3">
      <c r="A6" s="8">
        <v>123456789</v>
      </c>
      <c r="B6" s="8">
        <v>654321</v>
      </c>
      <c r="C6" s="8" t="s">
        <v>116</v>
      </c>
      <c r="D6" s="8">
        <v>1234567890</v>
      </c>
      <c r="E6" s="36">
        <v>12345</v>
      </c>
      <c r="F6" s="36">
        <v>5</v>
      </c>
      <c r="G6" s="30">
        <v>42690.5</v>
      </c>
      <c r="H6" s="8" t="s">
        <v>117</v>
      </c>
      <c r="I6" s="31"/>
      <c r="J6" s="31"/>
      <c r="K6" s="8"/>
      <c r="L6" s="8"/>
      <c r="M6" s="8" t="s">
        <v>15</v>
      </c>
    </row>
    <row r="7" spans="1:13" x14ac:dyDescent="0.3">
      <c r="A7" s="8">
        <v>123456789</v>
      </c>
      <c r="B7" s="8">
        <v>654321</v>
      </c>
      <c r="C7" s="8" t="s">
        <v>118</v>
      </c>
      <c r="D7" s="8">
        <v>1234567890</v>
      </c>
      <c r="E7" s="36">
        <v>12345</v>
      </c>
      <c r="F7" s="36">
        <v>6</v>
      </c>
      <c r="G7" s="30">
        <v>42691.5</v>
      </c>
      <c r="H7" s="8" t="s">
        <v>119</v>
      </c>
      <c r="I7" s="31"/>
      <c r="J7" s="31"/>
      <c r="K7" s="8"/>
      <c r="L7" s="8"/>
      <c r="M7" s="8" t="s">
        <v>15</v>
      </c>
    </row>
    <row r="8" spans="1:13" x14ac:dyDescent="0.3">
      <c r="A8" s="8">
        <v>123456789</v>
      </c>
      <c r="B8" s="8">
        <v>654321</v>
      </c>
      <c r="C8" s="8" t="s">
        <v>120</v>
      </c>
      <c r="D8" s="8">
        <v>1234567890</v>
      </c>
      <c r="E8" s="36">
        <v>12345</v>
      </c>
      <c r="F8" s="36">
        <v>7</v>
      </c>
      <c r="G8" s="30">
        <v>42692.5</v>
      </c>
      <c r="H8" s="8" t="s">
        <v>121</v>
      </c>
      <c r="I8" s="31"/>
      <c r="J8" s="31"/>
      <c r="K8" s="8"/>
      <c r="L8" s="8"/>
      <c r="M8" s="8" t="s">
        <v>15</v>
      </c>
    </row>
    <row r="9" spans="1:13" x14ac:dyDescent="0.3">
      <c r="A9" s="8">
        <v>123456789</v>
      </c>
      <c r="B9" s="8">
        <v>654321</v>
      </c>
      <c r="C9" s="8" t="s">
        <v>122</v>
      </c>
      <c r="D9" s="8">
        <v>1234567890</v>
      </c>
      <c r="E9" s="36">
        <v>12345</v>
      </c>
      <c r="F9" s="36">
        <v>8</v>
      </c>
      <c r="G9" s="30">
        <v>42693.5</v>
      </c>
      <c r="H9" s="8" t="s">
        <v>123</v>
      </c>
      <c r="I9" s="31"/>
      <c r="J9" s="31"/>
      <c r="K9" s="8"/>
      <c r="L9" s="8"/>
      <c r="M9" s="8" t="s">
        <v>15</v>
      </c>
    </row>
    <row r="10" spans="1:13" x14ac:dyDescent="0.3">
      <c r="A10" s="8">
        <v>123456789</v>
      </c>
      <c r="B10" s="8">
        <v>654321</v>
      </c>
      <c r="C10" s="8" t="s">
        <v>124</v>
      </c>
      <c r="D10" s="8">
        <v>1234567890</v>
      </c>
      <c r="E10" s="36">
        <v>12345</v>
      </c>
      <c r="F10" s="36">
        <v>9</v>
      </c>
      <c r="G10" s="30">
        <v>42694.5</v>
      </c>
      <c r="H10" s="8" t="s">
        <v>125</v>
      </c>
      <c r="I10" s="31"/>
      <c r="J10" s="31"/>
      <c r="K10" s="8"/>
      <c r="L10" s="8"/>
      <c r="M10" s="8" t="s">
        <v>15</v>
      </c>
    </row>
    <row r="11" spans="1:13" x14ac:dyDescent="0.3">
      <c r="A11" s="8">
        <v>123456789</v>
      </c>
      <c r="B11" s="8">
        <v>654321</v>
      </c>
      <c r="C11" s="8" t="s">
        <v>126</v>
      </c>
      <c r="D11" s="8">
        <v>1234567890</v>
      </c>
      <c r="E11" s="36">
        <v>12345</v>
      </c>
      <c r="F11" s="36">
        <v>10</v>
      </c>
      <c r="G11" s="30">
        <v>42695.5</v>
      </c>
      <c r="H11" s="8" t="s">
        <v>127</v>
      </c>
      <c r="I11" s="31"/>
      <c r="J11" s="31"/>
      <c r="K11" s="8"/>
      <c r="L11" s="8"/>
      <c r="M11" s="8" t="s">
        <v>15</v>
      </c>
    </row>
    <row r="12" spans="1:13" x14ac:dyDescent="0.3">
      <c r="A12" s="8">
        <v>123456789</v>
      </c>
      <c r="B12" s="8">
        <v>654321</v>
      </c>
      <c r="C12" s="8" t="s">
        <v>128</v>
      </c>
      <c r="D12" s="8">
        <v>1234567890</v>
      </c>
      <c r="E12" s="36">
        <v>12345</v>
      </c>
      <c r="F12" s="8">
        <v>1</v>
      </c>
      <c r="G12" s="30">
        <v>42696.5</v>
      </c>
      <c r="H12" s="8" t="s">
        <v>148</v>
      </c>
      <c r="I12" s="31"/>
      <c r="J12" s="31"/>
      <c r="K12" s="8"/>
      <c r="L12" s="8"/>
      <c r="M12" s="8" t="s">
        <v>18</v>
      </c>
    </row>
    <row r="13" spans="1:13" x14ac:dyDescent="0.3">
      <c r="A13" s="8">
        <v>123456789</v>
      </c>
      <c r="B13" s="8">
        <v>654321</v>
      </c>
      <c r="C13" s="8" t="s">
        <v>129</v>
      </c>
      <c r="D13" s="8">
        <v>1234567890</v>
      </c>
      <c r="E13" s="36">
        <v>12345</v>
      </c>
      <c r="F13" s="36">
        <v>1</v>
      </c>
      <c r="G13" s="30">
        <v>42697.5</v>
      </c>
      <c r="H13" s="8" t="s">
        <v>149</v>
      </c>
      <c r="I13" s="31"/>
      <c r="J13" s="31"/>
      <c r="K13" s="8"/>
      <c r="L13" s="8"/>
      <c r="M13" s="8" t="s">
        <v>39</v>
      </c>
    </row>
    <row r="14" spans="1:13" x14ac:dyDescent="0.3">
      <c r="A14" s="8">
        <v>123456789</v>
      </c>
      <c r="B14" s="8">
        <v>654321</v>
      </c>
      <c r="C14" s="8" t="s">
        <v>130</v>
      </c>
      <c r="D14" s="8">
        <v>1234567890</v>
      </c>
      <c r="E14" s="36">
        <v>12345</v>
      </c>
      <c r="F14" s="36">
        <v>1</v>
      </c>
      <c r="G14" s="30">
        <v>42698.5</v>
      </c>
      <c r="H14" s="8" t="s">
        <v>149</v>
      </c>
      <c r="I14" s="31" t="s">
        <v>150</v>
      </c>
      <c r="J14" s="31"/>
      <c r="K14" s="8"/>
      <c r="L14" s="8"/>
      <c r="M14" s="8" t="s">
        <v>41</v>
      </c>
    </row>
    <row r="15" spans="1:13" x14ac:dyDescent="0.3">
      <c r="A15" s="31">
        <v>123456789</v>
      </c>
      <c r="B15" s="31">
        <v>654321</v>
      </c>
      <c r="C15" s="31" t="s">
        <v>131</v>
      </c>
      <c r="D15" s="31">
        <v>1234567890</v>
      </c>
      <c r="E15" s="36">
        <v>12345</v>
      </c>
      <c r="F15" s="36">
        <v>1</v>
      </c>
      <c r="G15" s="30">
        <v>42699.5</v>
      </c>
      <c r="H15" s="31" t="s">
        <v>153</v>
      </c>
      <c r="I15" s="31"/>
      <c r="J15" s="31"/>
      <c r="K15" s="31"/>
      <c r="L15" s="31"/>
      <c r="M15" s="31" t="s">
        <v>55</v>
      </c>
    </row>
    <row r="16" spans="1:13" x14ac:dyDescent="0.3">
      <c r="A16" s="31">
        <v>123456789</v>
      </c>
      <c r="B16" s="31">
        <v>654321</v>
      </c>
      <c r="C16" s="31" t="s">
        <v>132</v>
      </c>
      <c r="D16" s="31">
        <v>1234567890</v>
      </c>
      <c r="E16" s="36">
        <v>12345</v>
      </c>
      <c r="F16" s="36">
        <v>1</v>
      </c>
      <c r="G16" s="30">
        <v>42700.5</v>
      </c>
      <c r="H16" s="31" t="s">
        <v>154</v>
      </c>
      <c r="I16" s="31"/>
      <c r="J16" s="31"/>
      <c r="K16" s="31"/>
      <c r="L16" s="31"/>
      <c r="M16" s="31" t="s">
        <v>43</v>
      </c>
    </row>
    <row r="17" spans="1:13" x14ac:dyDescent="0.3">
      <c r="A17" s="31">
        <v>123456789</v>
      </c>
      <c r="B17" s="31">
        <v>654321</v>
      </c>
      <c r="C17" s="31" t="s">
        <v>133</v>
      </c>
      <c r="D17" s="31">
        <v>1234567890</v>
      </c>
      <c r="E17" s="36">
        <v>12345</v>
      </c>
      <c r="F17" s="36">
        <v>1</v>
      </c>
      <c r="G17" s="30">
        <v>42701.5</v>
      </c>
      <c r="H17" s="31" t="s">
        <v>156</v>
      </c>
      <c r="I17" s="31"/>
      <c r="J17" s="31"/>
      <c r="K17" s="31"/>
      <c r="L17" s="31"/>
      <c r="M17" s="31" t="s">
        <v>56</v>
      </c>
    </row>
    <row r="18" spans="1:13" x14ac:dyDescent="0.3">
      <c r="A18" s="31">
        <v>123456789</v>
      </c>
      <c r="B18" s="31">
        <v>654321</v>
      </c>
      <c r="C18" s="31" t="s">
        <v>160</v>
      </c>
      <c r="D18" s="31">
        <v>1234567890</v>
      </c>
      <c r="E18" s="36">
        <v>12345</v>
      </c>
      <c r="F18" s="36">
        <v>1</v>
      </c>
      <c r="G18" s="30">
        <v>42702.5</v>
      </c>
      <c r="H18" s="31" t="s">
        <v>155</v>
      </c>
      <c r="I18" s="31"/>
      <c r="J18" s="31"/>
      <c r="K18" s="31"/>
      <c r="L18" s="31"/>
      <c r="M18" s="31" t="s">
        <v>45</v>
      </c>
    </row>
    <row r="19" spans="1:13" x14ac:dyDescent="0.3">
      <c r="A19" s="31">
        <v>123456789</v>
      </c>
      <c r="B19" s="31">
        <v>654321</v>
      </c>
      <c r="C19" s="31" t="s">
        <v>161</v>
      </c>
      <c r="D19" s="31">
        <v>1234567890</v>
      </c>
      <c r="E19" s="36">
        <v>12345</v>
      </c>
      <c r="F19" s="36">
        <v>1</v>
      </c>
      <c r="G19" s="30">
        <v>42703.5</v>
      </c>
      <c r="H19" s="31" t="s">
        <v>157</v>
      </c>
      <c r="I19" s="31"/>
      <c r="J19" s="31"/>
      <c r="K19" s="31"/>
      <c r="L19" s="31"/>
      <c r="M19" s="31" t="s">
        <v>78</v>
      </c>
    </row>
    <row r="20" spans="1:13" x14ac:dyDescent="0.3">
      <c r="A20" s="31">
        <v>123456789</v>
      </c>
      <c r="B20" s="31">
        <v>654321</v>
      </c>
      <c r="C20" s="31" t="s">
        <v>162</v>
      </c>
      <c r="D20" s="31">
        <v>1234567890</v>
      </c>
      <c r="E20" s="36">
        <v>12345</v>
      </c>
      <c r="F20" s="36">
        <v>1</v>
      </c>
      <c r="G20" s="30">
        <v>42704.5</v>
      </c>
      <c r="H20" s="31" t="s">
        <v>158</v>
      </c>
      <c r="I20" s="31"/>
      <c r="J20" s="31"/>
      <c r="K20" s="31"/>
      <c r="L20" s="31"/>
      <c r="M20" s="31" t="s">
        <v>58</v>
      </c>
    </row>
    <row r="21" spans="1:13" x14ac:dyDescent="0.3">
      <c r="A21" s="31">
        <v>123456789</v>
      </c>
      <c r="B21" s="31">
        <v>654321</v>
      </c>
      <c r="C21" s="31" t="s">
        <v>163</v>
      </c>
      <c r="D21" s="31">
        <v>1234567890</v>
      </c>
      <c r="E21" s="36">
        <v>12345</v>
      </c>
      <c r="F21" s="36">
        <v>1</v>
      </c>
      <c r="G21" s="30">
        <v>42705.5</v>
      </c>
      <c r="H21" s="31" t="s">
        <v>166</v>
      </c>
      <c r="I21" s="31" t="s">
        <v>159</v>
      </c>
      <c r="J21" s="31"/>
      <c r="K21" s="31"/>
      <c r="L21" s="31"/>
      <c r="M21" s="31" t="s">
        <v>38</v>
      </c>
    </row>
    <row r="22" spans="1:13" x14ac:dyDescent="0.3">
      <c r="A22" s="23" t="s">
        <v>134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"/>
  <sheetViews>
    <sheetView workbookViewId="0">
      <selection activeCell="B28" sqref="B28"/>
    </sheetView>
  </sheetViews>
  <sheetFormatPr defaultRowHeight="13.5" x14ac:dyDescent="0.3"/>
  <cols>
    <col min="1" max="1" width="25" bestFit="1" customWidth="1"/>
  </cols>
  <sheetData>
    <row r="1" spans="1:1" x14ac:dyDescent="0.3">
      <c r="A1" s="3" t="s">
        <v>77</v>
      </c>
    </row>
    <row r="2" spans="1:1" x14ac:dyDescent="0.3">
      <c r="A2" s="3" t="s">
        <v>72</v>
      </c>
    </row>
    <row r="3" spans="1:1" x14ac:dyDescent="0.3">
      <c r="A3" s="3" t="s">
        <v>73</v>
      </c>
    </row>
    <row r="4" spans="1:1" x14ac:dyDescent="0.3">
      <c r="A4" s="3" t="s">
        <v>74</v>
      </c>
    </row>
    <row r="5" spans="1:1" x14ac:dyDescent="0.3">
      <c r="A5" s="3" t="s">
        <v>51</v>
      </c>
    </row>
    <row r="6" spans="1:1" x14ac:dyDescent="0.3">
      <c r="A6" s="3" t="s">
        <v>52</v>
      </c>
    </row>
    <row r="7" spans="1:1" x14ac:dyDescent="0.3">
      <c r="A7" s="3" t="s">
        <v>54</v>
      </c>
    </row>
    <row r="8" spans="1:1" x14ac:dyDescent="0.3">
      <c r="A8" s="3" t="s">
        <v>39</v>
      </c>
    </row>
    <row r="9" spans="1:1" x14ac:dyDescent="0.3">
      <c r="A9" s="3" t="s">
        <v>41</v>
      </c>
    </row>
    <row r="10" spans="1:1" x14ac:dyDescent="0.3">
      <c r="A10" s="3" t="s">
        <v>55</v>
      </c>
    </row>
    <row r="11" spans="1:1" x14ac:dyDescent="0.3">
      <c r="A11" s="3" t="s">
        <v>43</v>
      </c>
    </row>
    <row r="12" spans="1:1" x14ac:dyDescent="0.3">
      <c r="A12" s="3" t="s">
        <v>56</v>
      </c>
    </row>
    <row r="13" spans="1:1" x14ac:dyDescent="0.3">
      <c r="A13" s="3" t="s">
        <v>45</v>
      </c>
    </row>
    <row r="14" spans="1:1" x14ac:dyDescent="0.3">
      <c r="A14" s="3" t="s">
        <v>57</v>
      </c>
    </row>
    <row r="15" spans="1:1" x14ac:dyDescent="0.3">
      <c r="A15" s="3" t="s">
        <v>58</v>
      </c>
    </row>
    <row r="16" spans="1:1" x14ac:dyDescent="0.3">
      <c r="A16" s="3" t="s">
        <v>38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view="pageBreakPreview" zoomScale="60" zoomScaleNormal="100" workbookViewId="0">
      <selection activeCell="E4" sqref="E4"/>
    </sheetView>
  </sheetViews>
  <sheetFormatPr defaultColWidth="9" defaultRowHeight="13.5" x14ac:dyDescent="0.3"/>
  <cols>
    <col min="1" max="1" width="27.265625" style="40" bestFit="1" customWidth="1"/>
    <col min="2" max="2" width="27.06640625" style="40" bestFit="1" customWidth="1"/>
    <col min="3" max="3" width="9" style="40"/>
    <col min="4" max="4" width="25" style="37" bestFit="1" customWidth="1"/>
    <col min="5" max="5" width="50.46484375" style="41" bestFit="1" customWidth="1"/>
    <col min="6" max="16384" width="9" style="40"/>
  </cols>
  <sheetData>
    <row r="1" spans="1:6" x14ac:dyDescent="0.3">
      <c r="A1" s="40" t="s">
        <v>35</v>
      </c>
      <c r="B1" s="40" t="s">
        <v>29</v>
      </c>
      <c r="C1" s="40" t="s">
        <v>50</v>
      </c>
    </row>
    <row r="2" spans="1:6" x14ac:dyDescent="0.3">
      <c r="A2" s="40" t="s">
        <v>36</v>
      </c>
      <c r="B2" s="42" t="s">
        <v>30</v>
      </c>
      <c r="C2" s="40">
        <v>1</v>
      </c>
      <c r="D2" s="37" t="s">
        <v>72</v>
      </c>
      <c r="E2" s="41" t="s">
        <v>75</v>
      </c>
    </row>
    <row r="3" spans="1:6" x14ac:dyDescent="0.3">
      <c r="A3" s="40" t="s">
        <v>29</v>
      </c>
      <c r="B3" s="40" t="s">
        <v>31</v>
      </c>
      <c r="C3" s="40">
        <v>2</v>
      </c>
      <c r="D3" s="37" t="s">
        <v>73</v>
      </c>
      <c r="E3" s="41" t="s">
        <v>76</v>
      </c>
      <c r="F3" s="40">
        <v>0</v>
      </c>
    </row>
    <row r="4" spans="1:6" x14ac:dyDescent="0.3">
      <c r="A4" s="40" t="s">
        <v>37</v>
      </c>
      <c r="B4" s="40" t="s">
        <v>32</v>
      </c>
      <c r="C4" s="40">
        <v>3</v>
      </c>
      <c r="D4" s="37" t="s">
        <v>74</v>
      </c>
      <c r="E4" s="41" t="s">
        <v>135</v>
      </c>
      <c r="F4" s="40">
        <f>F3+5</f>
        <v>5</v>
      </c>
    </row>
    <row r="5" spans="1:6" x14ac:dyDescent="0.3">
      <c r="A5" s="40" t="s">
        <v>31</v>
      </c>
      <c r="B5" s="40" t="s">
        <v>33</v>
      </c>
      <c r="C5" s="40">
        <v>4</v>
      </c>
      <c r="D5" s="37" t="s">
        <v>51</v>
      </c>
      <c r="E5" s="41" t="s">
        <v>62</v>
      </c>
      <c r="F5" s="40">
        <f t="shared" ref="F5:F7" si="0">F4+5</f>
        <v>10</v>
      </c>
    </row>
    <row r="6" spans="1:6" ht="40.5" x14ac:dyDescent="0.3">
      <c r="A6" s="40" t="s">
        <v>32</v>
      </c>
      <c r="B6" s="40" t="s">
        <v>34</v>
      </c>
      <c r="C6" s="40">
        <v>5</v>
      </c>
      <c r="D6" s="37" t="s">
        <v>52</v>
      </c>
      <c r="E6" s="41" t="s">
        <v>63</v>
      </c>
      <c r="F6" s="40">
        <f t="shared" si="0"/>
        <v>15</v>
      </c>
    </row>
    <row r="7" spans="1:6" x14ac:dyDescent="0.3">
      <c r="A7" s="40" t="s">
        <v>33</v>
      </c>
      <c r="D7" s="37" t="s">
        <v>53</v>
      </c>
      <c r="E7" s="41" t="s">
        <v>64</v>
      </c>
      <c r="F7" s="40">
        <f t="shared" si="0"/>
        <v>20</v>
      </c>
    </row>
    <row r="8" spans="1:6" ht="27" x14ac:dyDescent="0.3">
      <c r="C8" s="40">
        <v>6</v>
      </c>
      <c r="D8" s="37" t="s">
        <v>54</v>
      </c>
      <c r="E8" s="41" t="s">
        <v>65</v>
      </c>
      <c r="F8" s="40">
        <f t="shared" ref="F8:F18" si="1">F7+5</f>
        <v>25</v>
      </c>
    </row>
    <row r="9" spans="1:6" ht="40.5" x14ac:dyDescent="0.3">
      <c r="C9" s="40">
        <v>8</v>
      </c>
      <c r="D9" s="37" t="s">
        <v>41</v>
      </c>
      <c r="E9" s="41" t="s">
        <v>167</v>
      </c>
      <c r="F9" s="40">
        <f t="shared" si="1"/>
        <v>30</v>
      </c>
    </row>
    <row r="10" spans="1:6" ht="27" x14ac:dyDescent="0.3">
      <c r="C10" s="40">
        <v>9</v>
      </c>
      <c r="D10" s="37" t="s">
        <v>55</v>
      </c>
      <c r="E10" s="41" t="s">
        <v>164</v>
      </c>
      <c r="F10" s="40">
        <f t="shared" si="1"/>
        <v>35</v>
      </c>
    </row>
    <row r="11" spans="1:6" ht="27" x14ac:dyDescent="0.3">
      <c r="C11" s="40">
        <v>10</v>
      </c>
      <c r="D11" s="37" t="s">
        <v>43</v>
      </c>
      <c r="E11" s="41" t="s">
        <v>165</v>
      </c>
      <c r="F11" s="40">
        <f t="shared" si="1"/>
        <v>40</v>
      </c>
    </row>
    <row r="12" spans="1:6" ht="27" x14ac:dyDescent="0.3">
      <c r="C12" s="40">
        <v>11</v>
      </c>
      <c r="D12" s="37" t="s">
        <v>56</v>
      </c>
      <c r="E12" s="41" t="s">
        <v>66</v>
      </c>
      <c r="F12" s="40">
        <f t="shared" si="1"/>
        <v>45</v>
      </c>
    </row>
    <row r="13" spans="1:6" ht="27" x14ac:dyDescent="0.3">
      <c r="C13" s="40">
        <v>12</v>
      </c>
      <c r="D13" s="37" t="s">
        <v>45</v>
      </c>
      <c r="E13" s="41" t="s">
        <v>67</v>
      </c>
      <c r="F13" s="40">
        <f t="shared" si="1"/>
        <v>50</v>
      </c>
    </row>
    <row r="14" spans="1:6" x14ac:dyDescent="0.3">
      <c r="C14" s="40">
        <v>13</v>
      </c>
      <c r="D14" s="37" t="s">
        <v>57</v>
      </c>
      <c r="F14" s="40">
        <f t="shared" si="1"/>
        <v>55</v>
      </c>
    </row>
    <row r="15" spans="1:6" x14ac:dyDescent="0.3">
      <c r="D15" s="37" t="s">
        <v>47</v>
      </c>
      <c r="E15" s="41" t="s">
        <v>68</v>
      </c>
      <c r="F15" s="40">
        <f t="shared" si="1"/>
        <v>60</v>
      </c>
    </row>
    <row r="16" spans="1:6" ht="40.5" x14ac:dyDescent="0.3">
      <c r="C16" s="40">
        <v>20</v>
      </c>
      <c r="D16" s="37" t="s">
        <v>58</v>
      </c>
      <c r="E16" s="41" t="s">
        <v>69</v>
      </c>
      <c r="F16" s="40">
        <f t="shared" si="1"/>
        <v>65</v>
      </c>
    </row>
    <row r="17" spans="3:6" x14ac:dyDescent="0.3">
      <c r="D17" s="37" t="s">
        <v>59</v>
      </c>
      <c r="F17" s="40">
        <f t="shared" si="1"/>
        <v>70</v>
      </c>
    </row>
    <row r="18" spans="3:6" x14ac:dyDescent="0.3">
      <c r="C18" s="40">
        <v>14</v>
      </c>
      <c r="D18" s="37" t="s">
        <v>38</v>
      </c>
      <c r="E18" s="41" t="s">
        <v>70</v>
      </c>
      <c r="F18" s="40">
        <f t="shared" si="1"/>
        <v>75</v>
      </c>
    </row>
    <row r="19" spans="3:6" x14ac:dyDescent="0.3">
      <c r="D19" s="37" t="s">
        <v>60</v>
      </c>
      <c r="E19" s="41" t="s">
        <v>64</v>
      </c>
    </row>
    <row r="20" spans="3:6" x14ac:dyDescent="0.3">
      <c r="D20" s="37" t="s">
        <v>61</v>
      </c>
      <c r="E20" s="41" t="s">
        <v>71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D1:S28"/>
  <sheetViews>
    <sheetView view="pageBreakPreview" zoomScale="60" zoomScaleNormal="100" workbookViewId="0">
      <selection activeCell="N32" sqref="N32"/>
    </sheetView>
  </sheetViews>
  <sheetFormatPr defaultRowHeight="13.5" x14ac:dyDescent="0.3"/>
  <cols>
    <col min="1" max="1" width="9.06640625" customWidth="1"/>
    <col min="3" max="3" width="5.1328125" customWidth="1"/>
    <col min="4" max="4" width="7.3984375" style="29" customWidth="1"/>
    <col min="5" max="5" width="19.3984375" style="29" bestFit="1" customWidth="1"/>
    <col min="6" max="12" width="11.59765625" bestFit="1" customWidth="1"/>
  </cols>
  <sheetData>
    <row r="1" spans="4:19" ht="29.25" customHeight="1" x14ac:dyDescent="0.4">
      <c r="D1" s="59" t="s">
        <v>5</v>
      </c>
      <c r="E1" s="59"/>
      <c r="F1" s="5" t="s">
        <v>136</v>
      </c>
      <c r="G1" s="5" t="s">
        <v>137</v>
      </c>
      <c r="H1" s="5" t="s">
        <v>138</v>
      </c>
      <c r="I1" s="5" t="s">
        <v>139</v>
      </c>
      <c r="J1" s="5" t="s">
        <v>140</v>
      </c>
      <c r="K1" s="5" t="s">
        <v>141</v>
      </c>
      <c r="L1" s="5" t="s">
        <v>142</v>
      </c>
      <c r="N1" s="54" t="s">
        <v>49</v>
      </c>
      <c r="O1" s="72"/>
      <c r="P1" s="72"/>
      <c r="Q1" s="72"/>
      <c r="R1" s="72"/>
      <c r="S1" s="72"/>
    </row>
    <row r="2" spans="4:19" ht="18" customHeight="1" x14ac:dyDescent="0.55000000000000004">
      <c r="D2" s="15" t="s">
        <v>146</v>
      </c>
      <c r="E2" s="16"/>
      <c r="F2" s="16"/>
      <c r="G2" s="16"/>
      <c r="H2" s="16"/>
      <c r="I2" s="16"/>
      <c r="J2" s="16"/>
      <c r="K2" s="16"/>
      <c r="L2" s="17"/>
      <c r="N2" s="72"/>
      <c r="O2" s="72"/>
      <c r="P2" s="72"/>
      <c r="Q2" s="72"/>
      <c r="R2" s="72"/>
      <c r="S2" s="72"/>
    </row>
    <row r="3" spans="4:19" ht="18" customHeight="1" x14ac:dyDescent="0.3">
      <c r="D3" s="60" t="s">
        <v>0</v>
      </c>
      <c r="E3" s="28" t="s">
        <v>1</v>
      </c>
      <c r="F3" s="3"/>
      <c r="G3" s="3"/>
      <c r="H3" s="3"/>
      <c r="I3" s="3"/>
      <c r="J3" s="3"/>
      <c r="K3" s="3"/>
      <c r="L3" s="3"/>
      <c r="N3" s="72"/>
      <c r="O3" s="72"/>
      <c r="P3" s="72"/>
      <c r="Q3" s="72"/>
      <c r="R3" s="72"/>
      <c r="S3" s="72"/>
    </row>
    <row r="4" spans="4:19" ht="18" customHeight="1" x14ac:dyDescent="0.3">
      <c r="D4" s="60"/>
      <c r="E4" s="28" t="s">
        <v>2</v>
      </c>
      <c r="F4" s="3"/>
      <c r="G4" s="3"/>
      <c r="H4" s="3"/>
      <c r="I4" s="3"/>
      <c r="J4" s="3"/>
      <c r="K4" s="3"/>
      <c r="L4" s="3"/>
      <c r="N4" s="72"/>
      <c r="O4" s="72"/>
      <c r="P4" s="72"/>
      <c r="Q4" s="72"/>
      <c r="R4" s="72"/>
      <c r="S4" s="72"/>
    </row>
    <row r="5" spans="4:19" ht="18" customHeight="1" x14ac:dyDescent="0.3">
      <c r="D5" s="45" t="s">
        <v>3</v>
      </c>
      <c r="E5" s="45"/>
      <c r="F5" s="4"/>
      <c r="G5" s="4"/>
      <c r="H5" s="4"/>
      <c r="I5" s="4"/>
      <c r="J5" s="4"/>
      <c r="K5" s="4"/>
      <c r="L5" s="4"/>
      <c r="N5" s="72"/>
      <c r="O5" s="72"/>
      <c r="P5" s="72"/>
      <c r="Q5" s="72"/>
      <c r="R5" s="72"/>
      <c r="S5" s="72"/>
    </row>
    <row r="6" spans="4:19" ht="18" customHeight="1" x14ac:dyDescent="0.3">
      <c r="D6" s="46" t="s">
        <v>4</v>
      </c>
      <c r="E6" s="46"/>
      <c r="F6" s="33"/>
      <c r="G6" s="33"/>
      <c r="H6" s="33"/>
      <c r="I6" s="33"/>
      <c r="J6" s="33"/>
      <c r="K6" s="33"/>
      <c r="L6" s="33"/>
      <c r="N6" s="72"/>
      <c r="O6" s="72"/>
      <c r="P6" s="72"/>
      <c r="Q6" s="72"/>
      <c r="R6" s="72"/>
      <c r="S6" s="72"/>
    </row>
    <row r="7" spans="4:19" ht="18" customHeight="1" x14ac:dyDescent="0.55000000000000004">
      <c r="D7" s="15" t="s">
        <v>13</v>
      </c>
      <c r="E7" s="16"/>
      <c r="F7" s="16"/>
      <c r="G7" s="16"/>
      <c r="H7" s="16"/>
      <c r="I7" s="16"/>
      <c r="J7" s="16"/>
      <c r="K7" s="16"/>
      <c r="L7" s="17"/>
      <c r="N7" s="72"/>
      <c r="O7" s="72"/>
      <c r="P7" s="72"/>
      <c r="Q7" s="72"/>
      <c r="R7" s="72"/>
      <c r="S7" s="72"/>
    </row>
    <row r="8" spans="4:19" ht="18" customHeight="1" x14ac:dyDescent="0.3">
      <c r="D8" s="73" t="s">
        <v>14</v>
      </c>
      <c r="E8" s="73"/>
      <c r="F8" s="20"/>
      <c r="G8" s="20"/>
      <c r="H8" s="20"/>
      <c r="I8" s="20"/>
      <c r="J8" s="20"/>
      <c r="K8" s="20"/>
      <c r="L8" s="20"/>
      <c r="N8" s="72"/>
      <c r="O8" s="72"/>
      <c r="P8" s="72"/>
      <c r="Q8" s="72"/>
      <c r="R8" s="72"/>
      <c r="S8" s="72"/>
    </row>
    <row r="9" spans="4:19" ht="18" customHeight="1" x14ac:dyDescent="0.3">
      <c r="D9" s="45" t="s">
        <v>15</v>
      </c>
      <c r="E9" s="45"/>
      <c r="F9" s="4"/>
      <c r="G9" s="4"/>
      <c r="H9" s="4"/>
      <c r="I9" s="4"/>
      <c r="J9" s="4"/>
      <c r="K9" s="4"/>
      <c r="L9" s="4"/>
      <c r="N9" s="72"/>
      <c r="O9" s="72"/>
      <c r="P9" s="72"/>
      <c r="Q9" s="72"/>
      <c r="R9" s="72"/>
      <c r="S9" s="72"/>
    </row>
    <row r="10" spans="4:19" ht="18" customHeight="1" x14ac:dyDescent="0.3">
      <c r="D10" s="45" t="s">
        <v>16</v>
      </c>
      <c r="E10" s="46"/>
      <c r="F10" s="33"/>
      <c r="G10" s="33"/>
      <c r="H10" s="33"/>
      <c r="I10" s="33"/>
      <c r="J10" s="33"/>
      <c r="K10" s="33"/>
      <c r="L10" s="33"/>
      <c r="N10" s="72"/>
      <c r="O10" s="72"/>
      <c r="P10" s="72"/>
      <c r="Q10" s="72"/>
      <c r="R10" s="72"/>
      <c r="S10" s="72"/>
    </row>
    <row r="11" spans="4:19" ht="18" customHeight="1" x14ac:dyDescent="0.55000000000000004">
      <c r="D11" s="15" t="s">
        <v>145</v>
      </c>
      <c r="E11" s="16"/>
      <c r="F11" s="16"/>
      <c r="G11" s="16"/>
      <c r="H11" s="16"/>
      <c r="I11" s="16"/>
      <c r="J11" s="16"/>
      <c r="K11" s="16"/>
      <c r="L11" s="17"/>
      <c r="N11" s="72"/>
      <c r="O11" s="72"/>
      <c r="P11" s="72"/>
      <c r="Q11" s="72"/>
      <c r="R11" s="72"/>
      <c r="S11" s="72"/>
    </row>
    <row r="12" spans="4:19" ht="18" customHeight="1" x14ac:dyDescent="0.3">
      <c r="D12" s="45" t="s">
        <v>18</v>
      </c>
      <c r="E12" s="73"/>
      <c r="F12" s="20"/>
      <c r="G12" s="20"/>
      <c r="H12" s="20"/>
      <c r="I12" s="20"/>
      <c r="J12" s="20"/>
      <c r="K12" s="20"/>
      <c r="L12" s="20"/>
      <c r="N12" s="72"/>
      <c r="O12" s="72"/>
      <c r="P12" s="72"/>
      <c r="Q12" s="72"/>
      <c r="R12" s="72"/>
      <c r="S12" s="72"/>
    </row>
    <row r="13" spans="4:19" ht="18" customHeight="1" x14ac:dyDescent="0.3">
      <c r="D13" s="49" t="s">
        <v>40</v>
      </c>
      <c r="E13" s="50"/>
      <c r="F13" s="4"/>
      <c r="G13" s="4"/>
      <c r="H13" s="4"/>
      <c r="I13" s="4"/>
      <c r="J13" s="4"/>
      <c r="K13" s="4"/>
      <c r="L13" s="4"/>
    </row>
    <row r="14" spans="4:19" ht="18" customHeight="1" x14ac:dyDescent="0.3">
      <c r="D14" s="49" t="s">
        <v>42</v>
      </c>
      <c r="E14" s="50"/>
      <c r="F14" s="4"/>
      <c r="G14" s="4"/>
      <c r="H14" s="4"/>
      <c r="I14" s="4"/>
      <c r="J14" s="4"/>
      <c r="K14" s="4"/>
      <c r="L14" s="4"/>
    </row>
    <row r="15" spans="4:19" ht="18" customHeight="1" x14ac:dyDescent="0.3">
      <c r="D15" s="45" t="s">
        <v>19</v>
      </c>
      <c r="E15" s="45"/>
      <c r="F15" s="4"/>
      <c r="G15" s="4"/>
      <c r="H15" s="4"/>
      <c r="I15" s="4"/>
      <c r="J15" s="4"/>
      <c r="K15" s="4"/>
      <c r="L15" s="4"/>
    </row>
    <row r="16" spans="4:19" ht="18" customHeight="1" x14ac:dyDescent="0.3">
      <c r="D16" s="49" t="s">
        <v>44</v>
      </c>
      <c r="E16" s="50"/>
      <c r="F16" s="4"/>
      <c r="G16" s="4"/>
      <c r="H16" s="4"/>
      <c r="I16" s="4"/>
      <c r="J16" s="4"/>
      <c r="K16" s="4"/>
      <c r="L16" s="4"/>
      <c r="N16" s="18"/>
    </row>
    <row r="17" spans="4:12" ht="18" customHeight="1" x14ac:dyDescent="0.3">
      <c r="D17" s="45" t="s">
        <v>20</v>
      </c>
      <c r="E17" s="45"/>
      <c r="F17" s="4"/>
      <c r="G17" s="4"/>
      <c r="H17" s="4"/>
      <c r="I17" s="4"/>
      <c r="J17" s="4"/>
      <c r="K17" s="4"/>
      <c r="L17" s="4"/>
    </row>
    <row r="18" spans="4:12" ht="18" customHeight="1" x14ac:dyDescent="0.3">
      <c r="D18" s="49" t="s">
        <v>46</v>
      </c>
      <c r="E18" s="50"/>
      <c r="F18" s="4"/>
      <c r="G18" s="4"/>
      <c r="H18" s="4"/>
      <c r="I18" s="4"/>
      <c r="J18" s="4"/>
      <c r="K18" s="4"/>
      <c r="L18" s="4"/>
    </row>
    <row r="19" spans="4:12" ht="18" customHeight="1" x14ac:dyDescent="0.3">
      <c r="D19" s="45" t="s">
        <v>79</v>
      </c>
      <c r="E19" s="45"/>
      <c r="F19" s="4"/>
      <c r="G19" s="4"/>
      <c r="H19" s="4"/>
      <c r="I19" s="4"/>
      <c r="J19" s="4"/>
      <c r="K19" s="4"/>
      <c r="L19" s="4"/>
    </row>
    <row r="20" spans="4:12" ht="18" customHeight="1" x14ac:dyDescent="0.3">
      <c r="D20" s="49" t="s">
        <v>48</v>
      </c>
      <c r="E20" s="50"/>
      <c r="F20" s="4"/>
      <c r="G20" s="4"/>
      <c r="H20" s="4"/>
      <c r="I20" s="4"/>
      <c r="J20" s="4"/>
      <c r="K20" s="4"/>
      <c r="L20" s="4"/>
    </row>
    <row r="21" spans="4:12" ht="18" customHeight="1" x14ac:dyDescent="0.55000000000000004">
      <c r="D21" s="15" t="s">
        <v>144</v>
      </c>
      <c r="E21" s="16"/>
      <c r="F21" s="16"/>
      <c r="G21" s="16"/>
      <c r="H21" s="16"/>
      <c r="I21" s="16"/>
      <c r="J21" s="16"/>
      <c r="K21" s="16"/>
      <c r="L21" s="17"/>
    </row>
    <row r="22" spans="4:12" ht="18" customHeight="1" x14ac:dyDescent="0.3">
      <c r="D22" s="46" t="s">
        <v>22</v>
      </c>
      <c r="E22" s="46"/>
      <c r="F22" s="33"/>
      <c r="G22" s="33"/>
      <c r="H22" s="33"/>
      <c r="I22" s="33"/>
      <c r="J22" s="33"/>
      <c r="K22" s="33"/>
      <c r="L22" s="33"/>
    </row>
    <row r="23" spans="4:12" ht="15.75" x14ac:dyDescent="0.55000000000000004">
      <c r="D23" s="15" t="s">
        <v>143</v>
      </c>
      <c r="E23" s="16"/>
      <c r="F23" s="16"/>
      <c r="G23" s="16"/>
      <c r="H23" s="16"/>
      <c r="I23" s="16"/>
      <c r="J23" s="16"/>
      <c r="K23" s="16"/>
      <c r="L23" s="17"/>
    </row>
    <row r="24" spans="4:12" x14ac:dyDescent="0.3">
      <c r="D24" s="73" t="s">
        <v>24</v>
      </c>
      <c r="E24" s="73"/>
      <c r="F24" s="20"/>
      <c r="G24" s="20"/>
      <c r="H24" s="20"/>
      <c r="I24" s="20"/>
      <c r="J24" s="20"/>
      <c r="K24" s="20"/>
      <c r="L24" s="20"/>
    </row>
    <row r="25" spans="4:12" x14ac:dyDescent="0.3">
      <c r="D25" s="45" t="s">
        <v>25</v>
      </c>
      <c r="E25" s="45"/>
      <c r="F25" s="4"/>
      <c r="G25" s="4"/>
      <c r="H25" s="4"/>
      <c r="I25" s="4"/>
      <c r="J25" s="4"/>
      <c r="K25" s="4"/>
      <c r="L25" s="4"/>
    </row>
    <row r="26" spans="4:12" x14ac:dyDescent="0.3">
      <c r="D26" s="45" t="s">
        <v>26</v>
      </c>
      <c r="E26" s="45"/>
      <c r="F26" s="4"/>
      <c r="G26" s="4"/>
      <c r="H26" s="4"/>
      <c r="I26" s="4"/>
      <c r="J26" s="4"/>
      <c r="K26" s="4"/>
      <c r="L26" s="4"/>
    </row>
    <row r="27" spans="4:12" x14ac:dyDescent="0.3">
      <c r="D27" s="45" t="s">
        <v>27</v>
      </c>
      <c r="E27" s="45"/>
      <c r="F27" s="4"/>
      <c r="G27" s="4"/>
      <c r="H27" s="4"/>
      <c r="I27" s="4"/>
      <c r="J27" s="4"/>
      <c r="K27" s="4"/>
      <c r="L27" s="4"/>
    </row>
    <row r="28" spans="4:12" x14ac:dyDescent="0.3">
      <c r="D28" s="48"/>
      <c r="E28" s="48"/>
    </row>
  </sheetData>
  <mergeCells count="23">
    <mergeCell ref="D25:E25"/>
    <mergeCell ref="D26:E26"/>
    <mergeCell ref="D27:E27"/>
    <mergeCell ref="D28:E28"/>
    <mergeCell ref="D18:E18"/>
    <mergeCell ref="D19:E19"/>
    <mergeCell ref="D20:E20"/>
    <mergeCell ref="D22:E22"/>
    <mergeCell ref="D24:E24"/>
    <mergeCell ref="D13:E13"/>
    <mergeCell ref="D14:E14"/>
    <mergeCell ref="D15:E15"/>
    <mergeCell ref="D16:E16"/>
    <mergeCell ref="D17:E17"/>
    <mergeCell ref="D1:E1"/>
    <mergeCell ref="N1:S12"/>
    <mergeCell ref="D3:D4"/>
    <mergeCell ref="D5:E5"/>
    <mergeCell ref="D6:E6"/>
    <mergeCell ref="D8:E8"/>
    <mergeCell ref="D9:E9"/>
    <mergeCell ref="D10:E10"/>
    <mergeCell ref="D12:E12"/>
  </mergeCells>
  <phoneticPr fontId="1" type="noConversion"/>
  <pageMargins left="0.7" right="0.7" top="0.75" bottom="0.75" header="0.3" footer="0.3"/>
  <pageSetup paperSize="9" scale="98" orientation="landscape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1</vt:i4>
      </vt:variant>
    </vt:vector>
  </HeadingPairs>
  <TitlesOfParts>
    <vt:vector size="8" baseType="lpstr">
      <vt:lpstr>WorkFlow</vt:lpstr>
      <vt:lpstr>WorkPool-Process Path</vt:lpstr>
      <vt:lpstr>Process Path-Work Pool</vt:lpstr>
      <vt:lpstr>Detail</vt:lpstr>
      <vt:lpstr>Sheet1</vt:lpstr>
      <vt:lpstr>基础信息配置</vt:lpstr>
      <vt:lpstr>Charge </vt:lpstr>
      <vt:lpstr>'Charge 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2017-03-10T08:02:59Z</dcterms:modified>
</cp:coreProperties>
</file>