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06"/>
  <workbookPr/>
  <mc:AlternateContent xmlns:mc="http://schemas.openxmlformats.org/markup-compatibility/2006">
    <mc:Choice Requires="x15">
      <x15ac:absPath xmlns:x15ac="http://schemas.microsoft.com/office/spreadsheetml/2010/11/ac" url="E:\Study\MSU\Course 4\Этносоциология\Патриотизм\files\analysis\"/>
    </mc:Choice>
  </mc:AlternateContent>
  <xr:revisionPtr revIDLastSave="0" documentId="13_ncr:1_{9845B6B8-B50E-4182-90A8-FD9C81590F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18" sheetId="1" r:id="rId1"/>
    <sheet name="2020" sheetId="2" r:id="rId2"/>
    <sheet name="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3" l="1"/>
  <c r="Z10" i="3"/>
  <c r="Y10" i="3"/>
  <c r="X10" i="3"/>
  <c r="R10" i="3"/>
  <c r="Q10" i="3"/>
  <c r="P10" i="3"/>
  <c r="O10" i="3"/>
  <c r="N10" i="3"/>
  <c r="W10" i="3" s="1"/>
  <c r="M10" i="3"/>
  <c r="V10" i="3" s="1"/>
  <c r="L10" i="3"/>
  <c r="U10" i="3" s="1"/>
  <c r="K10" i="3"/>
  <c r="T10" i="3" s="1"/>
  <c r="AA9" i="3"/>
  <c r="Z9" i="3"/>
  <c r="Y9" i="3"/>
  <c r="X9" i="3"/>
  <c r="R9" i="3"/>
  <c r="Q9" i="3"/>
  <c r="P9" i="3"/>
  <c r="O9" i="3"/>
  <c r="N9" i="3"/>
  <c r="W9" i="3" s="1"/>
  <c r="M9" i="3"/>
  <c r="V9" i="3" s="1"/>
  <c r="L9" i="3"/>
  <c r="U9" i="3" s="1"/>
  <c r="K9" i="3"/>
  <c r="T9" i="3" s="1"/>
  <c r="AA8" i="3"/>
  <c r="Z8" i="3"/>
  <c r="Y8" i="3"/>
  <c r="X8" i="3"/>
  <c r="R8" i="3"/>
  <c r="Q8" i="3"/>
  <c r="P8" i="3"/>
  <c r="O8" i="3"/>
  <c r="N8" i="3"/>
  <c r="W8" i="3" s="1"/>
  <c r="M8" i="3"/>
  <c r="V8" i="3" s="1"/>
  <c r="L8" i="3"/>
  <c r="U8" i="3" s="1"/>
  <c r="K8" i="3"/>
  <c r="T8" i="3" s="1"/>
  <c r="AA7" i="3"/>
  <c r="Z7" i="3"/>
  <c r="Y7" i="3"/>
  <c r="X7" i="3"/>
  <c r="R7" i="3"/>
  <c r="Q7" i="3"/>
  <c r="P7" i="3"/>
  <c r="O7" i="3"/>
  <c r="N7" i="3"/>
  <c r="W7" i="3" s="1"/>
  <c r="M7" i="3"/>
  <c r="V7" i="3" s="1"/>
  <c r="L7" i="3"/>
  <c r="U7" i="3" s="1"/>
  <c r="K7" i="3"/>
  <c r="T7" i="3" s="1"/>
  <c r="AA6" i="3"/>
  <c r="Z6" i="3"/>
  <c r="Y6" i="3"/>
  <c r="X6" i="3"/>
  <c r="R6" i="3"/>
  <c r="Q6" i="3"/>
  <c r="P6" i="3"/>
  <c r="O6" i="3"/>
  <c r="N6" i="3"/>
  <c r="W6" i="3" s="1"/>
  <c r="M6" i="3"/>
  <c r="V6" i="3" s="1"/>
  <c r="L6" i="3"/>
  <c r="U6" i="3" s="1"/>
  <c r="K6" i="3"/>
  <c r="T6" i="3" s="1"/>
  <c r="AA5" i="3"/>
  <c r="Z5" i="3"/>
  <c r="Y5" i="3"/>
  <c r="X5" i="3"/>
  <c r="R5" i="3"/>
  <c r="Q5" i="3"/>
  <c r="P5" i="3"/>
  <c r="O5" i="3"/>
  <c r="N5" i="3"/>
  <c r="W5" i="3" s="1"/>
  <c r="M5" i="3"/>
  <c r="V5" i="3" s="1"/>
  <c r="L5" i="3"/>
  <c r="U5" i="3" s="1"/>
  <c r="K5" i="3"/>
  <c r="T5" i="3" s="1"/>
  <c r="AA4" i="3"/>
  <c r="Z4" i="3"/>
  <c r="Y4" i="3"/>
  <c r="X4" i="3"/>
  <c r="R4" i="3"/>
  <c r="Q4" i="3"/>
  <c r="P4" i="3"/>
  <c r="O4" i="3"/>
  <c r="N4" i="3"/>
  <c r="W4" i="3" s="1"/>
  <c r="M4" i="3"/>
  <c r="V4" i="3" s="1"/>
  <c r="L4" i="3"/>
  <c r="U4" i="3" s="1"/>
  <c r="K4" i="3"/>
  <c r="T4" i="3" s="1"/>
  <c r="AA3" i="3"/>
  <c r="Z3" i="3"/>
  <c r="Y3" i="3"/>
  <c r="X3" i="3"/>
  <c r="R3" i="3"/>
  <c r="Q3" i="3"/>
  <c r="P3" i="3"/>
  <c r="O3" i="3"/>
  <c r="N3" i="3"/>
  <c r="W3" i="3" s="1"/>
  <c r="M3" i="3"/>
  <c r="V3" i="3" s="1"/>
  <c r="L3" i="3"/>
  <c r="U3" i="3" s="1"/>
  <c r="K3" i="3"/>
  <c r="T3" i="3" s="1"/>
  <c r="AA2" i="3"/>
  <c r="Z2" i="3"/>
  <c r="Y2" i="3"/>
  <c r="X2" i="3"/>
  <c r="R2" i="3"/>
  <c r="Q2" i="3"/>
  <c r="P2" i="3"/>
  <c r="O2" i="3"/>
  <c r="N2" i="3"/>
  <c r="W2" i="3" s="1"/>
  <c r="M2" i="3"/>
  <c r="V2" i="3" s="1"/>
  <c r="L2" i="3"/>
  <c r="U2" i="3" s="1"/>
  <c r="K2" i="3"/>
  <c r="T2" i="3" s="1"/>
  <c r="AC2" i="3" s="1"/>
  <c r="AA10" i="2"/>
  <c r="AJ10" i="2" s="1"/>
  <c r="Z10" i="2"/>
  <c r="AI10" i="2" s="1"/>
  <c r="Y10" i="2"/>
  <c r="AH10" i="2" s="1"/>
  <c r="X10" i="2"/>
  <c r="AG10" i="2" s="1"/>
  <c r="W10" i="2"/>
  <c r="V10" i="2"/>
  <c r="U10" i="2"/>
  <c r="T10" i="2"/>
  <c r="AA9" i="2"/>
  <c r="Z9" i="2"/>
  <c r="Y9" i="2"/>
  <c r="X9" i="2"/>
  <c r="W9" i="2"/>
  <c r="V9" i="2"/>
  <c r="U9" i="2"/>
  <c r="T9" i="2"/>
  <c r="AA8" i="2"/>
  <c r="Z8" i="2"/>
  <c r="Y8" i="2"/>
  <c r="X8" i="2"/>
  <c r="W8" i="2"/>
  <c r="AF8" i="2" s="1"/>
  <c r="V8" i="2"/>
  <c r="AE8" i="2" s="1"/>
  <c r="U8" i="2"/>
  <c r="AD8" i="2" s="1"/>
  <c r="T8" i="2"/>
  <c r="AC8" i="2" s="1"/>
  <c r="AA7" i="2"/>
  <c r="AJ7" i="2" s="1"/>
  <c r="Z7" i="2"/>
  <c r="AI7" i="2" s="1"/>
  <c r="Y7" i="2"/>
  <c r="AH7" i="2" s="1"/>
  <c r="X7" i="2"/>
  <c r="AG7" i="2" s="1"/>
  <c r="W7" i="2"/>
  <c r="V7" i="2"/>
  <c r="U7" i="2"/>
  <c r="T7" i="2"/>
  <c r="AA6" i="2"/>
  <c r="Z6" i="2"/>
  <c r="Y6" i="2"/>
  <c r="X6" i="2"/>
  <c r="W6" i="2"/>
  <c r="V6" i="2"/>
  <c r="U6" i="2"/>
  <c r="T6" i="2"/>
  <c r="AA5" i="2"/>
  <c r="Z5" i="2"/>
  <c r="Y5" i="2"/>
  <c r="X5" i="2"/>
  <c r="W5" i="2"/>
  <c r="AF5" i="2" s="1"/>
  <c r="V5" i="2"/>
  <c r="AE5" i="2" s="1"/>
  <c r="U5" i="2"/>
  <c r="AD5" i="2" s="1"/>
  <c r="T5" i="2"/>
  <c r="AC5" i="2" s="1"/>
  <c r="AA4" i="2"/>
  <c r="AJ4" i="2" s="1"/>
  <c r="Z4" i="2"/>
  <c r="AI4" i="2" s="1"/>
  <c r="Y4" i="2"/>
  <c r="AH4" i="2" s="1"/>
  <c r="X4" i="2"/>
  <c r="AG4" i="2" s="1"/>
  <c r="W4" i="2"/>
  <c r="V4" i="2"/>
  <c r="U4" i="2"/>
  <c r="T4" i="2"/>
  <c r="AA3" i="2"/>
  <c r="Z3" i="2"/>
  <c r="Y3" i="2"/>
  <c r="X3" i="2"/>
  <c r="W3" i="2"/>
  <c r="V3" i="2"/>
  <c r="U3" i="2"/>
  <c r="T3" i="2"/>
  <c r="AA2" i="2"/>
  <c r="Z2" i="2"/>
  <c r="Y2" i="2"/>
  <c r="X2" i="2"/>
  <c r="W2" i="2"/>
  <c r="AF2" i="2" s="1"/>
  <c r="V2" i="2"/>
  <c r="AE2" i="2" s="1"/>
  <c r="U2" i="2"/>
  <c r="AD2" i="2" s="1"/>
  <c r="T2" i="2"/>
  <c r="AC2" i="2" s="1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R2" i="2"/>
  <c r="Q2" i="2"/>
  <c r="P2" i="2"/>
  <c r="O2" i="2"/>
  <c r="N2" i="2"/>
  <c r="M2" i="2"/>
  <c r="L2" i="2"/>
  <c r="K2" i="2"/>
  <c r="AC3" i="1"/>
  <c r="AD3" i="1"/>
  <c r="AE3" i="1"/>
  <c r="AF3" i="1"/>
  <c r="AG3" i="1"/>
  <c r="AH3" i="1"/>
  <c r="AI3" i="1"/>
  <c r="AJ3" i="1"/>
  <c r="AC4" i="1"/>
  <c r="AD4" i="1"/>
  <c r="AE4" i="1"/>
  <c r="AF4" i="1"/>
  <c r="AG4" i="1"/>
  <c r="AH4" i="1"/>
  <c r="AI4" i="1"/>
  <c r="AJ4" i="1"/>
  <c r="AC5" i="1"/>
  <c r="AD5" i="1"/>
  <c r="AE5" i="1"/>
  <c r="AF5" i="1"/>
  <c r="AG5" i="1"/>
  <c r="AH5" i="1"/>
  <c r="AI5" i="1"/>
  <c r="AJ5" i="1"/>
  <c r="AC6" i="1"/>
  <c r="AD6" i="1"/>
  <c r="AE6" i="1"/>
  <c r="AF6" i="1"/>
  <c r="AG6" i="1"/>
  <c r="AH6" i="1"/>
  <c r="AI6" i="1"/>
  <c r="AJ6" i="1"/>
  <c r="AC7" i="1"/>
  <c r="AD7" i="1"/>
  <c r="AE7" i="1"/>
  <c r="AF7" i="1"/>
  <c r="AG7" i="1"/>
  <c r="AH7" i="1"/>
  <c r="AI7" i="1"/>
  <c r="AJ7" i="1"/>
  <c r="AC8" i="1"/>
  <c r="AD8" i="1"/>
  <c r="AE8" i="1"/>
  <c r="AF8" i="1"/>
  <c r="AG8" i="1"/>
  <c r="AH8" i="1"/>
  <c r="AI8" i="1"/>
  <c r="AJ8" i="1"/>
  <c r="AC9" i="1"/>
  <c r="AD9" i="1"/>
  <c r="AE9" i="1"/>
  <c r="AF9" i="1"/>
  <c r="AG9" i="1"/>
  <c r="AH9" i="1"/>
  <c r="AI9" i="1"/>
  <c r="AJ9" i="1"/>
  <c r="AC10" i="1"/>
  <c r="AD10" i="1"/>
  <c r="AE10" i="1"/>
  <c r="AF10" i="1"/>
  <c r="AG10" i="1"/>
  <c r="AH10" i="1"/>
  <c r="AI10" i="1"/>
  <c r="AJ10" i="1"/>
  <c r="AD2" i="1"/>
  <c r="AE2" i="1"/>
  <c r="AF2" i="1"/>
  <c r="AG2" i="1"/>
  <c r="AH2" i="1"/>
  <c r="AI2" i="1"/>
  <c r="AJ2" i="1"/>
  <c r="AC2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U2" i="1"/>
  <c r="V2" i="1"/>
  <c r="W2" i="1"/>
  <c r="X2" i="1"/>
  <c r="Y2" i="1"/>
  <c r="Z2" i="1"/>
  <c r="AA2" i="1"/>
  <c r="T2" i="1"/>
  <c r="Q10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R10" i="1"/>
  <c r="L2" i="1"/>
  <c r="M2" i="1"/>
  <c r="N2" i="1"/>
  <c r="O2" i="1"/>
  <c r="P2" i="1"/>
  <c r="Q2" i="1"/>
  <c r="R2" i="1"/>
  <c r="K2" i="1"/>
  <c r="AC4" i="3" l="1"/>
  <c r="AC7" i="3"/>
  <c r="AC10" i="3"/>
  <c r="AD3" i="3"/>
  <c r="AD6" i="3"/>
  <c r="AD7" i="3"/>
  <c r="AD10" i="3"/>
  <c r="AE4" i="3"/>
  <c r="AE7" i="3"/>
  <c r="AE10" i="3"/>
  <c r="AF3" i="3"/>
  <c r="AF4" i="3"/>
  <c r="AF5" i="3"/>
  <c r="AF6" i="3"/>
  <c r="AF7" i="3"/>
  <c r="AF10" i="3"/>
  <c r="AG2" i="3"/>
  <c r="AG3" i="3"/>
  <c r="AG4" i="3"/>
  <c r="AG5" i="3"/>
  <c r="AG6" i="3"/>
  <c r="AG7" i="3"/>
  <c r="AG8" i="3"/>
  <c r="AG9" i="3"/>
  <c r="AG10" i="3"/>
  <c r="AH2" i="3"/>
  <c r="AH3" i="3"/>
  <c r="AH4" i="3"/>
  <c r="AH5" i="3"/>
  <c r="AH6" i="3"/>
  <c r="AH7" i="3"/>
  <c r="AH8" i="3"/>
  <c r="AH9" i="3"/>
  <c r="AH10" i="3"/>
  <c r="AC5" i="3"/>
  <c r="AC9" i="3"/>
  <c r="AD2" i="3"/>
  <c r="AD5" i="3"/>
  <c r="AD8" i="3"/>
  <c r="AE2" i="3"/>
  <c r="AE5" i="3"/>
  <c r="AE8" i="3"/>
  <c r="AF9" i="3"/>
  <c r="AI2" i="3"/>
  <c r="AI3" i="3"/>
  <c r="AI4" i="3"/>
  <c r="AI5" i="3"/>
  <c r="AI6" i="3"/>
  <c r="AI7" i="3"/>
  <c r="AI8" i="3"/>
  <c r="AI9" i="3"/>
  <c r="AI10" i="3"/>
  <c r="AC3" i="3"/>
  <c r="AC6" i="3"/>
  <c r="AC8" i="3"/>
  <c r="AD4" i="3"/>
  <c r="AD9" i="3"/>
  <c r="AE3" i="3"/>
  <c r="AE6" i="3"/>
  <c r="AE9" i="3"/>
  <c r="AF2" i="3"/>
  <c r="AF8" i="3"/>
  <c r="AJ2" i="3"/>
  <c r="AJ3" i="3"/>
  <c r="AJ4" i="3"/>
  <c r="AJ5" i="3"/>
  <c r="AJ6" i="3"/>
  <c r="AJ7" i="3"/>
  <c r="AJ8" i="3"/>
  <c r="AJ9" i="3"/>
  <c r="AJ10" i="3"/>
  <c r="AG2" i="2"/>
  <c r="AG5" i="2"/>
  <c r="AG8" i="2"/>
  <c r="AD3" i="2"/>
  <c r="AD6" i="2"/>
  <c r="AH8" i="2"/>
  <c r="AE3" i="2"/>
  <c r="AE6" i="2"/>
  <c r="AI8" i="2"/>
  <c r="AF3" i="2"/>
  <c r="AF6" i="2"/>
  <c r="AJ8" i="2"/>
  <c r="AC4" i="2"/>
  <c r="AC7" i="2"/>
  <c r="AC10" i="2"/>
  <c r="AH3" i="2"/>
  <c r="AH6" i="2"/>
  <c r="AD10" i="2"/>
  <c r="AI3" i="2"/>
  <c r="AI6" i="2"/>
  <c r="AE10" i="2"/>
  <c r="AF4" i="2"/>
  <c r="AF7" i="2"/>
  <c r="AJ9" i="2"/>
  <c r="AC3" i="2"/>
  <c r="AC6" i="2"/>
  <c r="AC9" i="2"/>
  <c r="AH2" i="2"/>
  <c r="AH5" i="2"/>
  <c r="AD9" i="2"/>
  <c r="AI2" i="2"/>
  <c r="AI5" i="2"/>
  <c r="AE9" i="2"/>
  <c r="AJ2" i="2"/>
  <c r="AJ5" i="2"/>
  <c r="AF9" i="2"/>
  <c r="AG3" i="2"/>
  <c r="AG6" i="2"/>
  <c r="AG9" i="2"/>
  <c r="AD4" i="2"/>
  <c r="AD7" i="2"/>
  <c r="AH9" i="2"/>
  <c r="AE4" i="2"/>
  <c r="AE7" i="2"/>
  <c r="AI9" i="2"/>
  <c r="AJ3" i="2"/>
  <c r="AJ6" i="2"/>
  <c r="AF10" i="2"/>
</calcChain>
</file>

<file path=xl/sharedStrings.xml><?xml version="1.0" encoding="utf-8"?>
<sst xmlns="http://schemas.openxmlformats.org/spreadsheetml/2006/main" count="105" uniqueCount="28">
  <si>
    <t>2018. Что, по-Вашему, значит быть патриотом? (закрытый вопрос, не более 3-х вариантов ответа)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</si>
  <si>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</si>
  <si>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</si>
  <si>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</si>
  <si>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</si>
  <si>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</si>
  <si>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</si>
  <si>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</si>
  <si>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</si>
  <si>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Любить свою страну</t>
  </si>
  <si>
    <t>Считать, что твоя страна - лучше, чем другие страны</t>
  </si>
  <si>
    <t>Считать, что у твоей страны нет недостатков</t>
  </si>
  <si>
    <t>Защищать свою страну от любых нападок и обвинений</t>
  </si>
  <si>
    <t>Говорить о своей стране правду, какой бы горькой она ни была</t>
  </si>
  <si>
    <t>Работать/ действовать во благо/ для процветания страны</t>
  </si>
  <si>
    <t>Стремиться к изменению положения дел в стране для того, чтобы обеспечить ей достойное будущее</t>
  </si>
  <si>
    <t>Другое (запишите)</t>
  </si>
  <si>
    <t>(ЗАЧИТАТЬ!) Затрудняюсь ответить</t>
  </si>
  <si>
    <t>2020. Что, по-Вашему, значит быть патриотом? Вы можете выбрать до трех ответов. (закрытый вопрос, до трех ответов)</t>
  </si>
  <si>
    <t>2022. Что, по-Вашему, значит быть патриотом? Вы можете дать от одного до трех ответов. (закрытый вопрос, до трех ответов)</t>
  </si>
  <si>
    <t>Ц</t>
  </si>
  <si>
    <t>СЗ</t>
  </si>
  <si>
    <t>Ю</t>
  </si>
  <si>
    <t>СК</t>
  </si>
  <si>
    <t>П</t>
  </si>
  <si>
    <t>У</t>
  </si>
  <si>
    <t>С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</si>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</sst>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" fontId="3" fillId="0" borderId="0" xfId="0" applyNumberFormat="1" applyFont="1" applyAlignment="1">
      <alignment horizontal="center" vertical="center"/>
    </xf>
    <xf numFmtId="0" fontId="2" fillId="2" borderId="0" xfId="0" applyFont="1" applyFill="1"/>
    <xf numFmtId="1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topLeftCell="Q1" zoomScale="79" workbookViewId="0">
      <selection activeCell="AJ8" sqref="AJ8"/>
    </sheetView>
  </sheetViews>
  <sheetFormatPr defaultRowHeight="14.4" x14ac:dyDescent="0.3"/>
  <cols>
    <col min="1" max="1" width="94" bestFit="1" customWidth="1"/>
    <col min="2" max="2" width="28.6640625" bestFit="1" customWidth="1"/>
    <col min="3" max="3" width="32.6640625" bestFit="1" customWidth="1"/>
    <col min="4" max="4" width="23.88671875" bestFit="1" customWidth="1"/>
    <col min="5" max="5" width="34.21875" bestFit="1" customWidth="1"/>
    <col min="6" max="6" width="28.77734375" bestFit="1" customWidth="1"/>
    <col min="7" max="7" width="26.21875" bestFit="1" customWidth="1"/>
    <col min="8" max="8" width="26.6640625" bestFit="1" customWidth="1"/>
    <col min="9" max="9" width="32.44140625" bestFit="1" customWidth="1"/>
  </cols>
  <sheetData>
    <row r="1" spans="1: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</row>
    <row r="2" spans="1:39" x14ac:dyDescent="0.3">
      <c r="A2" s="3" t="s">
        <v>9</v>
      </c>
      <c r="B2" s="4">
        <v>59</v>
      </c>
      <c r="C2" s="4">
        <v>59</v>
      </c>
      <c r="D2" s="4">
        <v>60</v>
      </c>
      <c r="E2" s="4">
        <v>58</v>
      </c>
      <c r="F2" s="4">
        <v>54</v>
      </c>
      <c r="G2" s="4">
        <v>61</v>
      </c>
      <c r="H2" s="4">
        <v>59</v>
      </c>
      <c r="I2" s="4">
        <v>54</v>
      </c>
      <c r="K2" s="8">
        <f>SUM($B2:$I2)*SUM(B$2:B$10)/SUM($B$2:$I$10)</f>
        <v>57.819314641744548</v>
      </c>
      <c r="L2" s="8">
        <f t="shared" ref="L2:W2" si="0">SUM($B2:$I2)*SUM(C$2:C$10)/SUM($B$2:$I$10)</f>
        <v>58.108411214953271</v>
      </c>
      <c r="M2" s="8">
        <f t="shared" si="0"/>
        <v>60.132087227414331</v>
      </c>
      <c r="N2" s="8">
        <f t="shared" si="0"/>
        <v>53.193769470404987</v>
      </c>
      <c r="O2" s="8">
        <f t="shared" si="0"/>
        <v>58.397507788161995</v>
      </c>
      <c r="P2" s="8">
        <f t="shared" si="0"/>
        <v>60.421183800623055</v>
      </c>
      <c r="Q2" s="8">
        <f t="shared" si="0"/>
        <v>59.26479750778816</v>
      </c>
      <c r="R2" s="8">
        <f t="shared" si="0"/>
        <v>56.662928348909659</v>
      </c>
      <c r="S2" s="8"/>
      <c r="T2" s="8">
        <f>B2-K2</f>
        <v>1.1806853582554524</v>
      </c>
      <c r="U2" s="8">
        <f t="shared" ref="U2:AD2" si="1">C2-L2</f>
        <v>0.89158878504672856</v>
      </c>
      <c r="V2" s="8">
        <f t="shared" si="1"/>
        <v>-0.13208722741433121</v>
      </c>
      <c r="W2" s="8">
        <f t="shared" si="1"/>
        <v>4.8062305295950125</v>
      </c>
      <c r="X2" s="8">
        <f t="shared" si="1"/>
        <v>-4.3975077881619953</v>
      </c>
      <c r="Y2" s="8">
        <f t="shared" si="1"/>
        <v>0.57881619937694495</v>
      </c>
      <c r="Z2" s="8">
        <f t="shared" si="1"/>
        <v>-0.26479750778815969</v>
      </c>
      <c r="AA2" s="8">
        <f t="shared" si="1"/>
        <v>-2.6629283489096593</v>
      </c>
      <c r="AB2" s="8"/>
      <c r="AC2" s="8">
        <f>T2/_xlfn.STDEV.P($T$2:$AA$10)</f>
        <v>0.2527804366624179</v>
      </c>
      <c r="AD2" s="8">
        <f t="shared" ref="AD2:AM2" si="2">U2/_xlfn.STDEV.P($T$2:$AA$10)</f>
        <v>0.1908859128569497</v>
      </c>
      <c r="AE2" s="8">
        <f t="shared" si="2"/>
        <v>-2.8279394497326103E-2</v>
      </c>
      <c r="AF2" s="8">
        <f t="shared" si="2"/>
        <v>1.0289964582659048</v>
      </c>
      <c r="AG2" s="8">
        <f t="shared" si="2"/>
        <v>-0.94149040736851985</v>
      </c>
      <c r="AH2" s="8">
        <f t="shared" si="2"/>
        <v>0.12392244098120594</v>
      </c>
      <c r="AI2" s="8">
        <f t="shared" si="2"/>
        <v>-5.6692182364921698E-2</v>
      </c>
      <c r="AJ2" s="8">
        <f t="shared" si="2"/>
        <v>-0.57012326453571205</v>
      </c>
      <c r="AK2" s="3" t="s">
        <v>9</v>
      </c>
      <c r="AL2" s="8"/>
      <c r="AM2" s="8"/>
    </row>
    <row r="3" spans="1:39" x14ac:dyDescent="0.3">
      <c r="A3" s="5" t="s">
        <v>10</v>
      </c>
      <c r="B3" s="6">
        <v>11</v>
      </c>
      <c r="C3" s="6">
        <v>9</v>
      </c>
      <c r="D3" s="6">
        <v>14</v>
      </c>
      <c r="E3" s="6">
        <v>15</v>
      </c>
      <c r="F3" s="6">
        <v>15</v>
      </c>
      <c r="G3" s="6">
        <v>15</v>
      </c>
      <c r="H3" s="6">
        <v>24</v>
      </c>
      <c r="I3" s="6">
        <v>8</v>
      </c>
      <c r="K3" s="8">
        <f t="shared" ref="K3:K10" si="3">SUM($B3:$I3)*SUM(B$2:B$10)/SUM($B$2:$I$10)</f>
        <v>13.83177570093458</v>
      </c>
      <c r="L3" s="8">
        <f t="shared" ref="L3:L10" si="4">SUM($B3:$I3)*SUM(C$2:C$10)/SUM($B$2:$I$10)</f>
        <v>13.900934579439252</v>
      </c>
      <c r="M3" s="8">
        <f t="shared" ref="M3:M10" si="5">SUM($B3:$I3)*SUM(D$2:D$10)/SUM($B$2:$I$10)</f>
        <v>14.385046728971963</v>
      </c>
      <c r="N3" s="8">
        <f t="shared" ref="N3:N10" si="6">SUM($B3:$I3)*SUM(E$2:E$10)/SUM($B$2:$I$10)</f>
        <v>12.725233644859813</v>
      </c>
      <c r="O3" s="8">
        <f t="shared" ref="O3:O10" si="7">SUM($B3:$I3)*SUM(F$2:F$10)/SUM($B$2:$I$10)</f>
        <v>13.970093457943925</v>
      </c>
      <c r="P3" s="8">
        <f t="shared" ref="P3:P10" si="8">SUM($B3:$I3)*SUM(G$2:G$10)/SUM($B$2:$I$10)</f>
        <v>14.454205607476636</v>
      </c>
      <c r="Q3" s="8">
        <f t="shared" ref="Q3:Q10" si="9">SUM($B3:$I3)*SUM(H$2:H$10)/SUM($B$2:$I$10)</f>
        <v>14.177570093457945</v>
      </c>
      <c r="R3" s="8">
        <f t="shared" ref="R3:R10" si="10">SUM($B3:$I3)*SUM(I$2:I$10)/SUM($B$2:$I$10)</f>
        <v>13.555140186915889</v>
      </c>
      <c r="T3" s="8">
        <f t="shared" ref="T3:T10" si="11">B3-K3</f>
        <v>-2.8317757009345801</v>
      </c>
      <c r="U3" s="8">
        <f t="shared" ref="U3:U10" si="12">C3-L3</f>
        <v>-4.9009345794392516</v>
      </c>
      <c r="V3" s="8">
        <f t="shared" ref="V3:V10" si="13">D3-M3</f>
        <v>-0.38504672897196279</v>
      </c>
      <c r="W3" s="8">
        <f t="shared" ref="W3:W10" si="14">E3-N3</f>
        <v>2.2747663551401871</v>
      </c>
      <c r="X3" s="8">
        <f t="shared" ref="X3:X10" si="15">F3-O3</f>
        <v>1.0299065420560751</v>
      </c>
      <c r="Y3" s="8">
        <f t="shared" ref="Y3:Y10" si="16">G3-P3</f>
        <v>0.54579439252336392</v>
      </c>
      <c r="Z3" s="8">
        <f t="shared" ref="Z3:Z10" si="17">H3-Q3</f>
        <v>9.8224299065420553</v>
      </c>
      <c r="AA3" s="8">
        <f t="shared" ref="AA3:AA10" si="18">I3-R3</f>
        <v>-5.5551401869158887</v>
      </c>
      <c r="AC3" s="8">
        <f t="shared" ref="AC3:AC10" si="19">T3/_xlfn.STDEV.P($T$2:$AA$10)</f>
        <v>-0.60627286787899159</v>
      </c>
      <c r="AD3" s="8">
        <f t="shared" ref="AD3:AD10" si="20">U3/_xlfn.STDEV.P($T$2:$AA$10)</f>
        <v>-1.0492722505470067</v>
      </c>
      <c r="AE3" s="8">
        <f t="shared" ref="AE3:AE10" si="21">V3/_xlfn.STDEV.P($T$2:$AA$10)</f>
        <v>-8.243710282711042E-2</v>
      </c>
      <c r="AF3" s="8">
        <f t="shared" ref="AF3:AF10" si="22">W3/_xlfn.STDEV.P($T$2:$AA$10)</f>
        <v>0.48701919485724926</v>
      </c>
      <c r="AG3" s="8">
        <f t="shared" ref="AG3:AG10" si="23">X3/_xlfn.STDEV.P($T$2:$AA$10)</f>
        <v>0.22049924105697979</v>
      </c>
      <c r="AH3" s="8">
        <f t="shared" ref="AH3:AH10" si="24">Y3/_xlfn.STDEV.P($T$2:$AA$10)</f>
        <v>0.1168525923568748</v>
      </c>
      <c r="AI3" s="8">
        <f t="shared" ref="AI3:AI10" si="25">Z3/_xlfn.STDEV.P($T$2:$AA$10)</f>
        <v>2.1029464823129369</v>
      </c>
      <c r="AJ3" s="8">
        <f t="shared" ref="AJ3:AJ10" si="26">AA3/_xlfn.STDEV.P($T$2:$AA$10)</f>
        <v>-1.1893352893309326</v>
      </c>
      <c r="AK3" s="5" t="s">
        <v>10</v>
      </c>
    </row>
    <row r="4" spans="1:39" x14ac:dyDescent="0.3">
      <c r="A4" s="3" t="s">
        <v>11</v>
      </c>
      <c r="B4" s="4">
        <v>3</v>
      </c>
      <c r="C4" s="4">
        <v>2</v>
      </c>
      <c r="D4" s="4">
        <v>3</v>
      </c>
      <c r="E4" s="4">
        <v>4</v>
      </c>
      <c r="F4" s="4">
        <v>6</v>
      </c>
      <c r="G4" s="4">
        <v>4</v>
      </c>
      <c r="H4" s="4">
        <v>6</v>
      </c>
      <c r="I4" s="4">
        <v>7</v>
      </c>
      <c r="K4" s="8">
        <f t="shared" si="3"/>
        <v>4.361370716510903</v>
      </c>
      <c r="L4" s="8">
        <f t="shared" si="4"/>
        <v>4.3831775700934577</v>
      </c>
      <c r="M4" s="8">
        <f t="shared" si="5"/>
        <v>4.5358255451713392</v>
      </c>
      <c r="N4" s="8">
        <f t="shared" si="6"/>
        <v>4.0124610591900307</v>
      </c>
      <c r="O4" s="8">
        <f t="shared" si="7"/>
        <v>4.4049844236760123</v>
      </c>
      <c r="P4" s="8">
        <f t="shared" si="8"/>
        <v>4.5576323987538938</v>
      </c>
      <c r="Q4" s="8">
        <f t="shared" si="9"/>
        <v>4.4704049844236762</v>
      </c>
      <c r="R4" s="8">
        <f t="shared" si="10"/>
        <v>4.2741433021806854</v>
      </c>
      <c r="T4" s="8">
        <f t="shared" si="11"/>
        <v>-1.361370716510903</v>
      </c>
      <c r="U4" s="8">
        <f t="shared" si="12"/>
        <v>-2.3831775700934577</v>
      </c>
      <c r="V4" s="8">
        <f t="shared" si="13"/>
        <v>-1.5358255451713392</v>
      </c>
      <c r="W4" s="8">
        <f t="shared" si="14"/>
        <v>-1.246105919003071E-2</v>
      </c>
      <c r="X4" s="8">
        <f t="shared" si="15"/>
        <v>1.5950155763239877</v>
      </c>
      <c r="Y4" s="8">
        <f t="shared" si="16"/>
        <v>-0.55763239875389381</v>
      </c>
      <c r="Z4" s="8">
        <f t="shared" si="17"/>
        <v>1.5295950155763238</v>
      </c>
      <c r="AA4" s="8">
        <f t="shared" si="18"/>
        <v>2.7258566978193146</v>
      </c>
      <c r="AC4" s="8">
        <f t="shared" si="19"/>
        <v>-0.29146451404083518</v>
      </c>
      <c r="AD4" s="8">
        <f t="shared" si="20"/>
        <v>-0.51022964128429971</v>
      </c>
      <c r="AE4" s="8">
        <f t="shared" si="21"/>
        <v>-0.32881465771654861</v>
      </c>
      <c r="AF4" s="8">
        <f t="shared" si="22"/>
        <v>-2.6678674054080084E-3</v>
      </c>
      <c r="AG4" s="8">
        <f t="shared" si="23"/>
        <v>0.34148702789223723</v>
      </c>
      <c r="AH4" s="8">
        <f t="shared" si="24"/>
        <v>-0.11938706639201256</v>
      </c>
      <c r="AI4" s="8">
        <f t="shared" si="25"/>
        <v>0.32748072401384459</v>
      </c>
      <c r="AJ4" s="8">
        <f t="shared" si="26"/>
        <v>0.5835959949330225</v>
      </c>
      <c r="AK4" s="3" t="s">
        <v>11</v>
      </c>
    </row>
    <row r="5" spans="1:39" x14ac:dyDescent="0.3">
      <c r="A5" s="5" t="s">
        <v>12</v>
      </c>
      <c r="B5" s="6">
        <v>22</v>
      </c>
      <c r="C5" s="6">
        <v>21</v>
      </c>
      <c r="D5" s="6">
        <v>33</v>
      </c>
      <c r="E5" s="6">
        <v>36</v>
      </c>
      <c r="F5" s="6">
        <v>36</v>
      </c>
      <c r="G5" s="6">
        <v>29</v>
      </c>
      <c r="H5" s="6">
        <v>29</v>
      </c>
      <c r="I5" s="6">
        <v>17</v>
      </c>
      <c r="K5" s="8">
        <f t="shared" si="3"/>
        <v>27.788161993769471</v>
      </c>
      <c r="L5" s="8">
        <f t="shared" si="4"/>
        <v>27.927102803738318</v>
      </c>
      <c r="M5" s="8">
        <f t="shared" si="5"/>
        <v>28.89968847352025</v>
      </c>
      <c r="N5" s="8">
        <f t="shared" si="6"/>
        <v>25.565109034267913</v>
      </c>
      <c r="O5" s="8">
        <f t="shared" si="7"/>
        <v>28.066043613707166</v>
      </c>
      <c r="P5" s="8">
        <f t="shared" si="8"/>
        <v>29.038629283489097</v>
      </c>
      <c r="Q5" s="8">
        <f t="shared" si="9"/>
        <v>28.482866043613708</v>
      </c>
      <c r="R5" s="8">
        <f t="shared" si="10"/>
        <v>27.232398753894081</v>
      </c>
      <c r="T5" s="8">
        <f t="shared" si="11"/>
        <v>-5.7881619937694708</v>
      </c>
      <c r="U5" s="8">
        <f t="shared" si="12"/>
        <v>-6.9271028037383182</v>
      </c>
      <c r="V5" s="8">
        <f t="shared" si="13"/>
        <v>4.1003115264797501</v>
      </c>
      <c r="W5" s="8">
        <f t="shared" si="14"/>
        <v>10.434890965732087</v>
      </c>
      <c r="X5" s="8">
        <f t="shared" si="15"/>
        <v>7.9339563862928344</v>
      </c>
      <c r="Y5" s="8">
        <f t="shared" si="16"/>
        <v>-3.8629283489097332E-2</v>
      </c>
      <c r="Z5" s="8">
        <f t="shared" si="17"/>
        <v>0.51713395638629223</v>
      </c>
      <c r="AA5" s="8">
        <f t="shared" si="18"/>
        <v>-10.232398753894081</v>
      </c>
      <c r="AC5" s="8">
        <f t="shared" si="19"/>
        <v>-1.2392244098120639</v>
      </c>
      <c r="AD5" s="8">
        <f t="shared" si="20"/>
        <v>-1.4830674906663646</v>
      </c>
      <c r="AE5" s="8">
        <f t="shared" si="21"/>
        <v>0.87786176974953611</v>
      </c>
      <c r="AF5" s="8">
        <f t="shared" si="22"/>
        <v>2.2340721652887456</v>
      </c>
      <c r="AG5" s="8">
        <f t="shared" si="23"/>
        <v>1.6986311770233391</v>
      </c>
      <c r="AH5" s="8">
        <f t="shared" si="24"/>
        <v>-8.2703889567652816E-3</v>
      </c>
      <c r="AI5" s="8">
        <f t="shared" si="25"/>
        <v>0.11071649732443614</v>
      </c>
      <c r="AJ5" s="8">
        <f t="shared" si="26"/>
        <v>-2.1907193199508641</v>
      </c>
      <c r="AK5" s="5" t="s">
        <v>12</v>
      </c>
    </row>
    <row r="6" spans="1:39" x14ac:dyDescent="0.3">
      <c r="A6" s="3" t="s">
        <v>13</v>
      </c>
      <c r="B6" s="4">
        <v>20</v>
      </c>
      <c r="C6" s="4">
        <v>23</v>
      </c>
      <c r="D6" s="4">
        <v>18</v>
      </c>
      <c r="E6" s="4">
        <v>14</v>
      </c>
      <c r="F6" s="4">
        <v>18</v>
      </c>
      <c r="G6" s="4">
        <v>17</v>
      </c>
      <c r="H6" s="4">
        <v>19</v>
      </c>
      <c r="I6" s="4">
        <v>34</v>
      </c>
      <c r="K6" s="8">
        <f t="shared" si="3"/>
        <v>20.311526479750778</v>
      </c>
      <c r="L6" s="8">
        <f t="shared" si="4"/>
        <v>20.413084112149534</v>
      </c>
      <c r="M6" s="8">
        <f t="shared" si="5"/>
        <v>21.12398753894081</v>
      </c>
      <c r="N6" s="8">
        <f t="shared" si="6"/>
        <v>18.686604361370716</v>
      </c>
      <c r="O6" s="8">
        <f t="shared" si="7"/>
        <v>20.514641744548285</v>
      </c>
      <c r="P6" s="8">
        <f t="shared" si="8"/>
        <v>21.225545171339565</v>
      </c>
      <c r="Q6" s="8">
        <f t="shared" si="9"/>
        <v>20.819314641744548</v>
      </c>
      <c r="R6" s="8">
        <f t="shared" si="10"/>
        <v>19.905295950155764</v>
      </c>
      <c r="T6" s="8">
        <f t="shared" si="11"/>
        <v>-0.31152647975077841</v>
      </c>
      <c r="U6" s="8">
        <f t="shared" si="12"/>
        <v>2.5869158878504663</v>
      </c>
      <c r="V6" s="8">
        <f t="shared" si="13"/>
        <v>-3.1239875389408098</v>
      </c>
      <c r="W6" s="8">
        <f t="shared" si="14"/>
        <v>-4.6866043613707156</v>
      </c>
      <c r="X6" s="8">
        <f t="shared" si="15"/>
        <v>-2.5146417445482854</v>
      </c>
      <c r="Y6" s="8">
        <f t="shared" si="16"/>
        <v>-4.2255451713395651</v>
      </c>
      <c r="Z6" s="8">
        <f t="shared" si="17"/>
        <v>-1.8193146417445476</v>
      </c>
      <c r="AA6" s="8">
        <f t="shared" si="18"/>
        <v>14.094704049844236</v>
      </c>
      <c r="AC6" s="8">
        <f t="shared" si="19"/>
        <v>-6.6696685135202494E-2</v>
      </c>
      <c r="AD6" s="8">
        <f t="shared" si="20"/>
        <v>0.55384927336272205</v>
      </c>
      <c r="AE6" s="8">
        <f t="shared" si="21"/>
        <v>-0.66883435853581141</v>
      </c>
      <c r="AF6" s="8">
        <f t="shared" si="22"/>
        <v>-1.0033849311739873</v>
      </c>
      <c r="AG6" s="8">
        <f t="shared" si="23"/>
        <v>-0.53837564241135494</v>
      </c>
      <c r="AH6" s="8">
        <f t="shared" si="24"/>
        <v>-0.90467383717388805</v>
      </c>
      <c r="AI6" s="8">
        <f t="shared" si="25"/>
        <v>-0.38950864118958289</v>
      </c>
      <c r="AJ6" s="8">
        <f t="shared" si="26"/>
        <v>3.0176248222571052</v>
      </c>
      <c r="AK6" s="3" t="s">
        <v>13</v>
      </c>
    </row>
    <row r="7" spans="1:39" x14ac:dyDescent="0.3">
      <c r="A7" s="5" t="s">
        <v>14</v>
      </c>
      <c r="B7" s="6">
        <v>37</v>
      </c>
      <c r="C7" s="6">
        <v>45</v>
      </c>
      <c r="D7" s="6">
        <v>35</v>
      </c>
      <c r="E7" s="6">
        <v>25</v>
      </c>
      <c r="F7" s="6">
        <v>37</v>
      </c>
      <c r="G7" s="6">
        <v>45</v>
      </c>
      <c r="H7" s="6">
        <v>24</v>
      </c>
      <c r="I7" s="6">
        <v>29</v>
      </c>
      <c r="K7" s="8">
        <f t="shared" si="3"/>
        <v>34.517133956386296</v>
      </c>
      <c r="L7" s="8">
        <f t="shared" si="4"/>
        <v>34.689719626168227</v>
      </c>
      <c r="M7" s="8">
        <f t="shared" si="5"/>
        <v>35.897819314641744</v>
      </c>
      <c r="N7" s="8">
        <f t="shared" si="6"/>
        <v>31.755763239875389</v>
      </c>
      <c r="O7" s="8">
        <f t="shared" si="7"/>
        <v>34.862305295950158</v>
      </c>
      <c r="P7" s="8">
        <f t="shared" si="8"/>
        <v>36.070404984423675</v>
      </c>
      <c r="Q7" s="8">
        <f t="shared" si="9"/>
        <v>35.380062305295951</v>
      </c>
      <c r="R7" s="8">
        <f t="shared" si="10"/>
        <v>33.826791277258565</v>
      </c>
      <c r="T7" s="8">
        <f t="shared" si="11"/>
        <v>2.4828660436137042</v>
      </c>
      <c r="U7" s="8">
        <f t="shared" si="12"/>
        <v>10.310280373831773</v>
      </c>
      <c r="V7" s="8">
        <f t="shared" si="13"/>
        <v>-0.89781931464174392</v>
      </c>
      <c r="W7" s="8">
        <f t="shared" si="14"/>
        <v>-6.7557632398753888</v>
      </c>
      <c r="X7" s="8">
        <f t="shared" si="15"/>
        <v>2.1376947040498422</v>
      </c>
      <c r="Y7" s="8">
        <f t="shared" si="16"/>
        <v>8.9295950155763251</v>
      </c>
      <c r="Z7" s="8">
        <f t="shared" si="17"/>
        <v>-11.380062305295951</v>
      </c>
      <c r="AA7" s="8">
        <f t="shared" si="18"/>
        <v>-4.8267912772585646</v>
      </c>
      <c r="AC7" s="8">
        <f t="shared" si="19"/>
        <v>0.53157258052756395</v>
      </c>
      <c r="AD7" s="8">
        <f t="shared" si="20"/>
        <v>2.2073934912346638</v>
      </c>
      <c r="AE7" s="8">
        <f t="shared" si="21"/>
        <v>-0.19221984655965368</v>
      </c>
      <c r="AF7" s="8">
        <f t="shared" si="22"/>
        <v>-1.4463843138420029</v>
      </c>
      <c r="AG7" s="8">
        <f t="shared" si="23"/>
        <v>0.45767265339775964</v>
      </c>
      <c r="AH7" s="8">
        <f t="shared" si="24"/>
        <v>1.911793782715447</v>
      </c>
      <c r="AI7" s="8">
        <f t="shared" si="25"/>
        <v>-2.4364299079889502</v>
      </c>
      <c r="AJ7" s="8">
        <f t="shared" si="26"/>
        <v>-1.0333984394848281</v>
      </c>
      <c r="AK7" s="5" t="s">
        <v>14</v>
      </c>
    </row>
    <row r="8" spans="1:39" x14ac:dyDescent="0.3">
      <c r="A8" s="3" t="s">
        <v>15</v>
      </c>
      <c r="B8" s="4">
        <v>39</v>
      </c>
      <c r="C8" s="4">
        <v>35</v>
      </c>
      <c r="D8" s="4">
        <v>38</v>
      </c>
      <c r="E8" s="4">
        <v>22</v>
      </c>
      <c r="F8" s="4">
        <v>31</v>
      </c>
      <c r="G8" s="4">
        <v>35</v>
      </c>
      <c r="H8" s="4">
        <v>43</v>
      </c>
      <c r="I8" s="4">
        <v>40</v>
      </c>
      <c r="K8" s="8">
        <f t="shared" si="3"/>
        <v>35.26479750778816</v>
      </c>
      <c r="L8" s="8">
        <f t="shared" si="4"/>
        <v>35.441121495327103</v>
      </c>
      <c r="M8" s="8">
        <f t="shared" si="5"/>
        <v>36.67538940809969</v>
      </c>
      <c r="N8" s="8">
        <f t="shared" si="6"/>
        <v>32.443613707165106</v>
      </c>
      <c r="O8" s="8">
        <f t="shared" si="7"/>
        <v>35.617445482866046</v>
      </c>
      <c r="P8" s="8">
        <f t="shared" si="8"/>
        <v>36.851713395638626</v>
      </c>
      <c r="Q8" s="8">
        <f t="shared" si="9"/>
        <v>36.146417445482868</v>
      </c>
      <c r="R8" s="8">
        <f t="shared" si="10"/>
        <v>34.559501557632402</v>
      </c>
      <c r="T8" s="8">
        <f t="shared" si="11"/>
        <v>3.7352024922118403</v>
      </c>
      <c r="U8" s="8">
        <f t="shared" si="12"/>
        <v>-0.44112149532710276</v>
      </c>
      <c r="V8" s="8">
        <f t="shared" si="13"/>
        <v>1.3246105919003099</v>
      </c>
      <c r="W8" s="8">
        <f t="shared" si="14"/>
        <v>-10.443613707165106</v>
      </c>
      <c r="X8" s="8">
        <f t="shared" si="15"/>
        <v>-4.6174454828660458</v>
      </c>
      <c r="Y8" s="8">
        <f t="shared" si="16"/>
        <v>-1.851713395638626</v>
      </c>
      <c r="Z8" s="8">
        <f t="shared" si="17"/>
        <v>6.8535825545171321</v>
      </c>
      <c r="AA8" s="8">
        <f t="shared" si="18"/>
        <v>5.4404984423675984</v>
      </c>
      <c r="AC8" s="8">
        <f t="shared" si="19"/>
        <v>0.79969325477107944</v>
      </c>
      <c r="AD8" s="8">
        <f t="shared" si="20"/>
        <v>-9.4442506151446837E-2</v>
      </c>
      <c r="AE8" s="8">
        <f t="shared" si="21"/>
        <v>0.28359430519488099</v>
      </c>
      <c r="AF8" s="8">
        <f t="shared" si="22"/>
        <v>-2.2359396724725307</v>
      </c>
      <c r="AG8" s="8">
        <f t="shared" si="23"/>
        <v>-0.98857826707397312</v>
      </c>
      <c r="AH8" s="8">
        <f t="shared" si="24"/>
        <v>-0.3964450964436434</v>
      </c>
      <c r="AI8" s="8">
        <f t="shared" si="25"/>
        <v>1.4673270729744563</v>
      </c>
      <c r="AJ8" s="8">
        <f t="shared" si="26"/>
        <v>1.1647909092011772</v>
      </c>
      <c r="AK8" s="3" t="s">
        <v>15</v>
      </c>
    </row>
    <row r="9" spans="1:39" x14ac:dyDescent="0.3">
      <c r="A9" s="5" t="s">
        <v>16</v>
      </c>
      <c r="B9" s="6">
        <v>4</v>
      </c>
      <c r="C9" s="6">
        <v>3</v>
      </c>
      <c r="D9" s="6">
        <v>2</v>
      </c>
      <c r="E9" s="6">
        <v>4</v>
      </c>
      <c r="F9" s="6">
        <v>3</v>
      </c>
      <c r="G9" s="6">
        <v>3</v>
      </c>
      <c r="H9" s="6">
        <v>1</v>
      </c>
      <c r="I9" s="6">
        <v>0</v>
      </c>
      <c r="K9" s="8">
        <f t="shared" si="3"/>
        <v>2.4922118380062304</v>
      </c>
      <c r="L9" s="8">
        <f t="shared" si="4"/>
        <v>2.5046728971962615</v>
      </c>
      <c r="M9" s="8">
        <f t="shared" si="5"/>
        <v>2.5919003115264796</v>
      </c>
      <c r="N9" s="8">
        <f t="shared" si="6"/>
        <v>2.2928348909657319</v>
      </c>
      <c r="O9" s="8">
        <f t="shared" si="7"/>
        <v>2.5171339563862927</v>
      </c>
      <c r="P9" s="8">
        <f t="shared" si="8"/>
        <v>2.6043613707165107</v>
      </c>
      <c r="Q9" s="8">
        <f t="shared" si="9"/>
        <v>2.5545171339563861</v>
      </c>
      <c r="R9" s="8">
        <f t="shared" si="10"/>
        <v>2.4423676012461057</v>
      </c>
      <c r="T9" s="8">
        <f t="shared" si="11"/>
        <v>1.5077881619937696</v>
      </c>
      <c r="U9" s="8">
        <f t="shared" si="12"/>
        <v>0.49532710280373848</v>
      </c>
      <c r="V9" s="8">
        <f t="shared" si="13"/>
        <v>-0.59190031152647959</v>
      </c>
      <c r="W9" s="8">
        <f t="shared" si="14"/>
        <v>1.7071651090342681</v>
      </c>
      <c r="X9" s="8">
        <f t="shared" si="15"/>
        <v>0.48286604361370733</v>
      </c>
      <c r="Y9" s="8">
        <f t="shared" si="16"/>
        <v>0.39563862928348925</v>
      </c>
      <c r="Z9" s="8">
        <f t="shared" si="17"/>
        <v>-1.5545171339563861</v>
      </c>
      <c r="AA9" s="8">
        <f t="shared" si="18"/>
        <v>-2.4423676012461057</v>
      </c>
      <c r="AC9" s="8">
        <f t="shared" si="19"/>
        <v>0.32281195605438051</v>
      </c>
      <c r="AD9" s="8">
        <f t="shared" si="20"/>
        <v>0.10604772936497213</v>
      </c>
      <c r="AE9" s="8">
        <f t="shared" si="21"/>
        <v>-0.12672370175688485</v>
      </c>
      <c r="AF9" s="8">
        <f t="shared" si="22"/>
        <v>0.36549783454091017</v>
      </c>
      <c r="AG9" s="8">
        <f t="shared" si="23"/>
        <v>0.10337986195956403</v>
      </c>
      <c r="AH9" s="8">
        <f t="shared" si="24"/>
        <v>8.4704790121707313E-2</v>
      </c>
      <c r="AI9" s="8">
        <f t="shared" si="25"/>
        <v>-0.33281645882466082</v>
      </c>
      <c r="AJ9" s="8">
        <f t="shared" si="26"/>
        <v>-0.52290201145998816</v>
      </c>
      <c r="AK9" s="5" t="s">
        <v>16</v>
      </c>
    </row>
    <row r="10" spans="1:39" x14ac:dyDescent="0.3">
      <c r="A10" s="3" t="s">
        <v>17</v>
      </c>
      <c r="B10" s="4">
        <v>5</v>
      </c>
      <c r="C10" s="4">
        <v>4</v>
      </c>
      <c r="D10" s="4">
        <v>5</v>
      </c>
      <c r="E10" s="4">
        <v>6</v>
      </c>
      <c r="F10" s="4">
        <v>2</v>
      </c>
      <c r="G10" s="4">
        <v>0</v>
      </c>
      <c r="H10" s="4">
        <v>0</v>
      </c>
      <c r="I10" s="4">
        <v>7</v>
      </c>
      <c r="K10" s="8">
        <f t="shared" si="3"/>
        <v>3.6137071651090342</v>
      </c>
      <c r="L10" s="8">
        <f t="shared" si="4"/>
        <v>3.6317757009345795</v>
      </c>
      <c r="M10" s="8">
        <f t="shared" si="5"/>
        <v>3.7582554517133957</v>
      </c>
      <c r="N10" s="8">
        <f t="shared" si="6"/>
        <v>3.3246105919003117</v>
      </c>
      <c r="O10" s="8">
        <f t="shared" si="7"/>
        <v>3.6498442367601247</v>
      </c>
      <c r="P10" s="8">
        <f t="shared" si="8"/>
        <v>3.7763239875389409</v>
      </c>
      <c r="Q10" s="8">
        <f>SUM($B10:$I10)*SUM(H$2:H$10)/SUM($B$2:$I$10)</f>
        <v>3.70404984423676</v>
      </c>
      <c r="R10" s="8">
        <f t="shared" si="10"/>
        <v>3.5414330218068537</v>
      </c>
      <c r="T10" s="8">
        <f t="shared" si="11"/>
        <v>1.3862928348909658</v>
      </c>
      <c r="U10" s="8">
        <f t="shared" si="12"/>
        <v>0.36822429906542054</v>
      </c>
      <c r="V10" s="8">
        <f t="shared" si="13"/>
        <v>1.2417445482866043</v>
      </c>
      <c r="W10" s="8">
        <f t="shared" si="14"/>
        <v>2.6753894080996883</v>
      </c>
      <c r="X10" s="8">
        <f t="shared" si="15"/>
        <v>-1.6498442367601247</v>
      </c>
      <c r="Y10" s="8">
        <f t="shared" si="16"/>
        <v>-3.7763239875389409</v>
      </c>
      <c r="Z10" s="8">
        <f t="shared" si="17"/>
        <v>-3.70404984423676</v>
      </c>
      <c r="AA10" s="8">
        <f t="shared" si="18"/>
        <v>3.4585669781931463</v>
      </c>
      <c r="AC10" s="8">
        <f t="shared" si="19"/>
        <v>0.29680024885165146</v>
      </c>
      <c r="AD10" s="8">
        <f t="shared" si="20"/>
        <v>7.8835481829809442E-2</v>
      </c>
      <c r="AE10" s="8">
        <f t="shared" si="21"/>
        <v>0.26585298694891746</v>
      </c>
      <c r="AF10" s="8">
        <f t="shared" si="22"/>
        <v>0.57279113194111964</v>
      </c>
      <c r="AG10" s="8">
        <f t="shared" si="23"/>
        <v>-0.35322564447603289</v>
      </c>
      <c r="AH10" s="8">
        <f t="shared" si="24"/>
        <v>-0.80849721720892564</v>
      </c>
      <c r="AI10" s="8">
        <f t="shared" si="25"/>
        <v>-0.79302358625755864</v>
      </c>
      <c r="AJ10" s="8">
        <f t="shared" si="26"/>
        <v>0.74046659837101902</v>
      </c>
      <c r="AK10" s="3" t="s">
        <v>17</v>
      </c>
    </row>
  </sheetData>
  <conditionalFormatting sqref="AC2:AJ10">
    <cfRule type="cellIs" dxfId="2" priority="1" operator="notBetween">
      <formula>-1.99</formula>
      <formula>1.99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8D84-4CF6-4382-9716-14113EC1C194}">
  <dimension ref="A1:AK10"/>
  <sheetViews>
    <sheetView topLeftCell="V1" zoomScale="69" workbookViewId="0">
      <selection activeCell="AJ18" sqref="AJ18"/>
    </sheetView>
  </sheetViews>
  <sheetFormatPr defaultRowHeight="14.4" x14ac:dyDescent="0.3"/>
  <cols>
    <col min="1" max="1" width="114.88671875" bestFit="1" customWidth="1"/>
    <col min="2" max="2" width="28.6640625" bestFit="1" customWidth="1"/>
    <col min="3" max="3" width="32.6640625" bestFit="1" customWidth="1"/>
    <col min="4" max="4" width="23.88671875" bestFit="1" customWidth="1"/>
    <col min="5" max="5" width="34.21875" bestFit="1" customWidth="1"/>
    <col min="6" max="6" width="28.77734375" bestFit="1" customWidth="1"/>
    <col min="7" max="7" width="26.21875" bestFit="1" customWidth="1"/>
    <col min="8" max="8" width="26.6640625" bestFit="1" customWidth="1"/>
    <col min="9" max="9" width="32.44140625" bestFit="1" customWidth="1"/>
  </cols>
  <sheetData>
    <row r="1" spans="1:37" x14ac:dyDescent="0.3">
      <c r="A1" s="1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</row>
    <row r="2" spans="1:37" x14ac:dyDescent="0.3">
      <c r="A2" s="3" t="s">
        <v>9</v>
      </c>
      <c r="B2" s="4">
        <v>46</v>
      </c>
      <c r="C2" s="4">
        <v>40</v>
      </c>
      <c r="D2" s="4">
        <v>50</v>
      </c>
      <c r="E2" s="4">
        <v>46</v>
      </c>
      <c r="F2" s="4">
        <v>48</v>
      </c>
      <c r="G2" s="4">
        <v>46</v>
      </c>
      <c r="H2" s="4">
        <v>50</v>
      </c>
      <c r="I2" s="4">
        <v>49</v>
      </c>
      <c r="K2" s="8">
        <f>SUM($B2:$I2)*SUM(B$2:B$10)/SUM($B$2:$I$10)</f>
        <v>45.960365853658537</v>
      </c>
      <c r="L2" s="8">
        <f t="shared" ref="L2:R10" si="0">SUM($B2:$I2)*SUM(C$2:C$10)/SUM($B$2:$I$10)</f>
        <v>49.390243902439025</v>
      </c>
      <c r="M2" s="8">
        <f t="shared" si="0"/>
        <v>50.990853658536587</v>
      </c>
      <c r="N2" s="8">
        <f t="shared" si="0"/>
        <v>46.875</v>
      </c>
      <c r="O2" s="8">
        <f t="shared" si="0"/>
        <v>43.673780487804876</v>
      </c>
      <c r="P2" s="8">
        <f t="shared" si="0"/>
        <v>47.332317073170735</v>
      </c>
      <c r="Q2" s="8">
        <f t="shared" si="0"/>
        <v>47.789634146341463</v>
      </c>
      <c r="R2" s="8">
        <f t="shared" si="0"/>
        <v>42.987804878048777</v>
      </c>
      <c r="T2" s="8">
        <f>B2-K2</f>
        <v>3.9634146341462895E-2</v>
      </c>
      <c r="U2" s="8">
        <f t="shared" ref="U2:AA10" si="1">C2-L2</f>
        <v>-9.3902439024390247</v>
      </c>
      <c r="V2" s="8">
        <f t="shared" si="1"/>
        <v>-0.99085365853658658</v>
      </c>
      <c r="W2" s="8">
        <f t="shared" si="1"/>
        <v>-0.875</v>
      </c>
      <c r="X2" s="8">
        <f t="shared" si="1"/>
        <v>4.3262195121951237</v>
      </c>
      <c r="Y2" s="8">
        <f t="shared" si="1"/>
        <v>-1.332317073170735</v>
      </c>
      <c r="Z2" s="8">
        <f t="shared" si="1"/>
        <v>2.2103658536585371</v>
      </c>
      <c r="AA2" s="8">
        <f t="shared" si="1"/>
        <v>6.0121951219512226</v>
      </c>
      <c r="AB2" s="8"/>
      <c r="AC2" s="8">
        <f>T2/_xlfn.STDEV.P($T$2:$AA$10)</f>
        <v>1.0433306732723498E-2</v>
      </c>
      <c r="AD2" s="8">
        <f t="shared" ref="AD2:AJ10" si="2">U2/_xlfn.STDEV.P($T$2:$AA$10)</f>
        <v>-2.4718911335991383</v>
      </c>
      <c r="AE2" s="8">
        <f t="shared" si="2"/>
        <v>-0.26083266831809121</v>
      </c>
      <c r="AF2" s="8">
        <f t="shared" si="2"/>
        <v>-0.23033531017628334</v>
      </c>
      <c r="AG2" s="8">
        <f t="shared" si="2"/>
        <v>1.1388355579796035</v>
      </c>
      <c r="AH2" s="8">
        <f t="shared" si="2"/>
        <v>-0.35071961863078766</v>
      </c>
      <c r="AI2" s="8">
        <f t="shared" si="2"/>
        <v>0.58185749086343364</v>
      </c>
      <c r="AJ2" s="8">
        <f t="shared" si="2"/>
        <v>1.58265237514854</v>
      </c>
      <c r="AK2" s="3" t="s">
        <v>9</v>
      </c>
    </row>
    <row r="3" spans="1:37" x14ac:dyDescent="0.3">
      <c r="A3" s="5" t="s">
        <v>10</v>
      </c>
      <c r="B3" s="6">
        <v>3</v>
      </c>
      <c r="C3" s="6">
        <v>11</v>
      </c>
      <c r="D3" s="6">
        <v>9</v>
      </c>
      <c r="E3" s="6">
        <v>9</v>
      </c>
      <c r="F3" s="6">
        <v>8</v>
      </c>
      <c r="G3" s="6">
        <v>11</v>
      </c>
      <c r="H3" s="6">
        <v>14</v>
      </c>
      <c r="I3" s="6">
        <v>5</v>
      </c>
      <c r="K3" s="8">
        <f t="shared" ref="K3:K10" si="3">SUM($B3:$I3)*SUM(B$2:B$10)/SUM($B$2:$I$10)</f>
        <v>8.5792682926829276</v>
      </c>
      <c r="L3" s="8">
        <f t="shared" si="0"/>
        <v>9.2195121951219505</v>
      </c>
      <c r="M3" s="8">
        <f t="shared" si="0"/>
        <v>9.5182926829268286</v>
      </c>
      <c r="N3" s="8">
        <f t="shared" si="0"/>
        <v>8.75</v>
      </c>
      <c r="O3" s="8">
        <f t="shared" si="0"/>
        <v>8.1524390243902438</v>
      </c>
      <c r="P3" s="8">
        <f t="shared" si="0"/>
        <v>8.8353658536585371</v>
      </c>
      <c r="Q3" s="8">
        <f t="shared" si="0"/>
        <v>8.9207317073170724</v>
      </c>
      <c r="R3" s="8">
        <f t="shared" si="0"/>
        <v>8.0243902439024382</v>
      </c>
      <c r="T3" s="8">
        <f t="shared" ref="T3:T10" si="4">B3-K3</f>
        <v>-5.5792682926829276</v>
      </c>
      <c r="U3" s="8">
        <f t="shared" si="1"/>
        <v>1.7804878048780495</v>
      </c>
      <c r="V3" s="8">
        <f t="shared" si="1"/>
        <v>-0.51829268292682862</v>
      </c>
      <c r="W3" s="8">
        <f t="shared" si="1"/>
        <v>0.25</v>
      </c>
      <c r="X3" s="8">
        <f t="shared" si="1"/>
        <v>-0.15243902439024382</v>
      </c>
      <c r="Y3" s="8">
        <f t="shared" si="1"/>
        <v>2.1646341463414629</v>
      </c>
      <c r="Z3" s="8">
        <f t="shared" si="1"/>
        <v>5.0792682926829276</v>
      </c>
      <c r="AA3" s="8">
        <f t="shared" si="1"/>
        <v>-3.0243902439024382</v>
      </c>
      <c r="AC3" s="8">
        <f t="shared" ref="AC3:AC10" si="5">T3/_xlfn.STDEV.P($T$2:$AA$10)</f>
        <v>-1.4686885631449427</v>
      </c>
      <c r="AD3" s="8">
        <f t="shared" si="2"/>
        <v>0.46869624091620038</v>
      </c>
      <c r="AE3" s="8">
        <f t="shared" si="2"/>
        <v>-0.13643554958177045</v>
      </c>
      <c r="AF3" s="8">
        <f t="shared" si="2"/>
        <v>6.5810088621795243E-2</v>
      </c>
      <c r="AG3" s="8">
        <f t="shared" si="2"/>
        <v>-4.0128102818167803E-2</v>
      </c>
      <c r="AH3" s="8">
        <f t="shared" si="2"/>
        <v>0.56981906001798299</v>
      </c>
      <c r="AI3" s="8">
        <f t="shared" si="2"/>
        <v>1.3370683859013521</v>
      </c>
      <c r="AJ3" s="8">
        <f t="shared" si="2"/>
        <v>-0.7961415599124495</v>
      </c>
      <c r="AK3" s="5" t="s">
        <v>10</v>
      </c>
    </row>
    <row r="4" spans="1:37" x14ac:dyDescent="0.3">
      <c r="A4" s="3" t="s">
        <v>11</v>
      </c>
      <c r="B4" s="4">
        <v>3</v>
      </c>
      <c r="C4" s="4">
        <v>2</v>
      </c>
      <c r="D4" s="4">
        <v>3</v>
      </c>
      <c r="E4" s="4">
        <v>2</v>
      </c>
      <c r="F4" s="4">
        <v>1</v>
      </c>
      <c r="G4" s="4">
        <v>1</v>
      </c>
      <c r="H4" s="4">
        <v>3</v>
      </c>
      <c r="I4" s="4">
        <v>1</v>
      </c>
      <c r="K4" s="8">
        <f t="shared" si="3"/>
        <v>1.9609756097560975</v>
      </c>
      <c r="L4" s="8">
        <f t="shared" si="0"/>
        <v>2.1073170731707318</v>
      </c>
      <c r="M4" s="8">
        <f t="shared" si="0"/>
        <v>2.1756097560975611</v>
      </c>
      <c r="N4" s="8">
        <f t="shared" si="0"/>
        <v>2</v>
      </c>
      <c r="O4" s="8">
        <f t="shared" si="0"/>
        <v>1.8634146341463416</v>
      </c>
      <c r="P4" s="8">
        <f t="shared" si="0"/>
        <v>2.0195121951219512</v>
      </c>
      <c r="Q4" s="8">
        <f t="shared" si="0"/>
        <v>2.0390243902439025</v>
      </c>
      <c r="R4" s="8">
        <f t="shared" si="0"/>
        <v>1.8341463414634147</v>
      </c>
      <c r="T4" s="8">
        <f t="shared" si="4"/>
        <v>1.0390243902439025</v>
      </c>
      <c r="U4" s="8">
        <f t="shared" si="1"/>
        <v>-0.1073170731707318</v>
      </c>
      <c r="V4" s="8">
        <f t="shared" si="1"/>
        <v>0.82439024390243887</v>
      </c>
      <c r="W4" s="8">
        <f t="shared" si="1"/>
        <v>0</v>
      </c>
      <c r="X4" s="8">
        <f t="shared" si="1"/>
        <v>-0.86341463414634156</v>
      </c>
      <c r="Y4" s="8">
        <f t="shared" si="1"/>
        <v>-1.0195121951219512</v>
      </c>
      <c r="Z4" s="8">
        <f t="shared" si="1"/>
        <v>0.96097560975609753</v>
      </c>
      <c r="AA4" s="8">
        <f t="shared" si="1"/>
        <v>-0.83414634146341471</v>
      </c>
      <c r="AC4" s="8">
        <f t="shared" si="5"/>
        <v>0.27351314880863192</v>
      </c>
      <c r="AD4" s="8">
        <f t="shared" si="2"/>
        <v>-2.8250184383990174E-2</v>
      </c>
      <c r="AE4" s="8">
        <f t="shared" si="2"/>
        <v>0.21701278004065158</v>
      </c>
      <c r="AF4" s="8">
        <f t="shared" si="2"/>
        <v>0</v>
      </c>
      <c r="AG4" s="8">
        <f t="shared" si="2"/>
        <v>-0.22728557436210259</v>
      </c>
      <c r="AH4" s="8">
        <f t="shared" si="2"/>
        <v>-0.26837675164790642</v>
      </c>
      <c r="AI4" s="8">
        <f t="shared" si="2"/>
        <v>0.25296756016572997</v>
      </c>
      <c r="AJ4" s="8">
        <f t="shared" si="2"/>
        <v>-0.21958097862101436</v>
      </c>
      <c r="AK4" s="3" t="s">
        <v>11</v>
      </c>
    </row>
    <row r="5" spans="1:37" x14ac:dyDescent="0.3">
      <c r="A5" s="5" t="s">
        <v>12</v>
      </c>
      <c r="B5" s="6">
        <v>32</v>
      </c>
      <c r="C5" s="6">
        <v>29</v>
      </c>
      <c r="D5" s="6">
        <v>38</v>
      </c>
      <c r="E5" s="6">
        <v>46</v>
      </c>
      <c r="F5" s="6">
        <v>25</v>
      </c>
      <c r="G5" s="6">
        <v>33</v>
      </c>
      <c r="H5" s="6">
        <v>41</v>
      </c>
      <c r="I5" s="6">
        <v>26</v>
      </c>
      <c r="K5" s="8">
        <f t="shared" si="3"/>
        <v>33.091463414634148</v>
      </c>
      <c r="L5" s="8">
        <f t="shared" si="0"/>
        <v>35.560975609756099</v>
      </c>
      <c r="M5" s="8">
        <f t="shared" si="0"/>
        <v>36.713414634146339</v>
      </c>
      <c r="N5" s="8">
        <f t="shared" si="0"/>
        <v>33.75</v>
      </c>
      <c r="O5" s="8">
        <f t="shared" si="0"/>
        <v>31.445121951219512</v>
      </c>
      <c r="P5" s="8">
        <f t="shared" si="0"/>
        <v>34.079268292682926</v>
      </c>
      <c r="Q5" s="8">
        <f t="shared" si="0"/>
        <v>34.408536585365852</v>
      </c>
      <c r="R5" s="8">
        <f t="shared" si="0"/>
        <v>30.951219512195124</v>
      </c>
      <c r="T5" s="8">
        <f t="shared" si="4"/>
        <v>-1.0914634146341484</v>
      </c>
      <c r="U5" s="8">
        <f t="shared" si="1"/>
        <v>-6.5609756097560989</v>
      </c>
      <c r="V5" s="8">
        <f t="shared" si="1"/>
        <v>1.2865853658536608</v>
      </c>
      <c r="W5" s="8">
        <f t="shared" si="1"/>
        <v>12.25</v>
      </c>
      <c r="X5" s="8">
        <f t="shared" si="1"/>
        <v>-6.4451219512195124</v>
      </c>
      <c r="Y5" s="8">
        <f t="shared" si="1"/>
        <v>-1.0792682926829258</v>
      </c>
      <c r="Z5" s="8">
        <f t="shared" si="1"/>
        <v>6.5914634146341484</v>
      </c>
      <c r="AA5" s="8">
        <f t="shared" si="1"/>
        <v>-4.9512195121951237</v>
      </c>
      <c r="AC5" s="8">
        <f t="shared" si="5"/>
        <v>-0.2873172161780822</v>
      </c>
      <c r="AD5" s="8">
        <f t="shared" si="2"/>
        <v>-1.7271135452939437</v>
      </c>
      <c r="AE5" s="8">
        <f t="shared" si="2"/>
        <v>0.33868118778533707</v>
      </c>
      <c r="AF5" s="8">
        <f t="shared" si="2"/>
        <v>3.2246943424679668</v>
      </c>
      <c r="AG5" s="8">
        <f t="shared" si="2"/>
        <v>-1.6966161871521357</v>
      </c>
      <c r="AH5" s="8">
        <f t="shared" si="2"/>
        <v>-0.28410696795262796</v>
      </c>
      <c r="AI5" s="8">
        <f t="shared" si="2"/>
        <v>1.7351391658575774</v>
      </c>
      <c r="AJ5" s="8">
        <f t="shared" si="2"/>
        <v>-1.3033607795340916</v>
      </c>
      <c r="AK5" s="5" t="s">
        <v>12</v>
      </c>
    </row>
    <row r="6" spans="1:37" x14ac:dyDescent="0.3">
      <c r="A6" s="3" t="s">
        <v>13</v>
      </c>
      <c r="B6" s="4">
        <v>28</v>
      </c>
      <c r="C6" s="4">
        <v>37</v>
      </c>
      <c r="D6" s="4">
        <v>37</v>
      </c>
      <c r="E6" s="4">
        <v>30</v>
      </c>
      <c r="F6" s="4">
        <v>29</v>
      </c>
      <c r="G6" s="4">
        <v>26</v>
      </c>
      <c r="H6" s="4">
        <v>22</v>
      </c>
      <c r="I6" s="4">
        <v>20</v>
      </c>
      <c r="K6" s="8">
        <f t="shared" si="3"/>
        <v>28.066463414634146</v>
      </c>
      <c r="L6" s="8">
        <f t="shared" si="0"/>
        <v>30.160975609756097</v>
      </c>
      <c r="M6" s="8">
        <f t="shared" si="0"/>
        <v>31.13841463414634</v>
      </c>
      <c r="N6" s="8">
        <f t="shared" si="0"/>
        <v>28.625</v>
      </c>
      <c r="O6" s="8">
        <f t="shared" si="0"/>
        <v>26.670121951219514</v>
      </c>
      <c r="P6" s="8">
        <f t="shared" si="0"/>
        <v>28.904268292682925</v>
      </c>
      <c r="Q6" s="8">
        <f t="shared" si="0"/>
        <v>29.183536585365854</v>
      </c>
      <c r="R6" s="8">
        <f t="shared" si="0"/>
        <v>26.251219512195121</v>
      </c>
      <c r="T6" s="8">
        <f t="shared" si="4"/>
        <v>-6.6463414634146289E-2</v>
      </c>
      <c r="U6" s="8">
        <f t="shared" si="1"/>
        <v>6.8390243902439032</v>
      </c>
      <c r="V6" s="8">
        <f t="shared" si="1"/>
        <v>5.8615853658536601</v>
      </c>
      <c r="W6" s="8">
        <f t="shared" si="1"/>
        <v>1.375</v>
      </c>
      <c r="X6" s="8">
        <f t="shared" si="1"/>
        <v>2.3298780487804862</v>
      </c>
      <c r="Y6" s="8">
        <f t="shared" si="1"/>
        <v>-2.9042682926829251</v>
      </c>
      <c r="Z6" s="8">
        <f t="shared" si="1"/>
        <v>-7.1835365853658537</v>
      </c>
      <c r="AA6" s="8">
        <f t="shared" si="1"/>
        <v>-6.2512195121951208</v>
      </c>
      <c r="AC6" s="8">
        <f t="shared" si="5"/>
        <v>-1.749585282872116E-2</v>
      </c>
      <c r="AD6" s="8">
        <f t="shared" si="2"/>
        <v>1.8003072048342816</v>
      </c>
      <c r="AE6" s="8">
        <f t="shared" si="2"/>
        <v>1.5430058095641896</v>
      </c>
      <c r="AF6" s="8">
        <f t="shared" si="2"/>
        <v>0.36195548741987382</v>
      </c>
      <c r="AG6" s="8">
        <f t="shared" si="2"/>
        <v>0.61331792347287661</v>
      </c>
      <c r="AH6" s="8">
        <f t="shared" si="2"/>
        <v>-0.76452061489173295</v>
      </c>
      <c r="AI6" s="8">
        <f t="shared" si="2"/>
        <v>-1.8909967172033406</v>
      </c>
      <c r="AJ6" s="8">
        <f t="shared" si="2"/>
        <v>-1.6455732403674259</v>
      </c>
      <c r="AK6" s="3" t="s">
        <v>13</v>
      </c>
    </row>
    <row r="7" spans="1:37" x14ac:dyDescent="0.3">
      <c r="A7" s="5" t="s">
        <v>14</v>
      </c>
      <c r="B7" s="6">
        <v>43</v>
      </c>
      <c r="C7" s="6">
        <v>50</v>
      </c>
      <c r="D7" s="6">
        <v>49</v>
      </c>
      <c r="E7" s="6">
        <v>42</v>
      </c>
      <c r="F7" s="6">
        <v>44</v>
      </c>
      <c r="G7" s="6">
        <v>44</v>
      </c>
      <c r="H7" s="6">
        <v>38</v>
      </c>
      <c r="I7" s="6">
        <v>41</v>
      </c>
      <c r="K7" s="8">
        <f t="shared" si="3"/>
        <v>43.018902439024387</v>
      </c>
      <c r="L7" s="8">
        <f t="shared" si="0"/>
        <v>46.229268292682924</v>
      </c>
      <c r="M7" s="8">
        <f t="shared" si="0"/>
        <v>47.727439024390243</v>
      </c>
      <c r="N7" s="8">
        <f t="shared" si="0"/>
        <v>43.875</v>
      </c>
      <c r="O7" s="8">
        <f t="shared" si="0"/>
        <v>40.878658536585363</v>
      </c>
      <c r="P7" s="8">
        <f t="shared" si="0"/>
        <v>44.303048780487806</v>
      </c>
      <c r="Q7" s="8">
        <f t="shared" si="0"/>
        <v>44.731097560975613</v>
      </c>
      <c r="R7" s="8">
        <f t="shared" si="0"/>
        <v>40.236585365853657</v>
      </c>
      <c r="T7" s="8">
        <f t="shared" si="4"/>
        <v>-1.8902439024387263E-2</v>
      </c>
      <c r="U7" s="8">
        <f t="shared" si="1"/>
        <v>3.7707317073170756</v>
      </c>
      <c r="V7" s="8">
        <f t="shared" si="1"/>
        <v>1.2725609756097569</v>
      </c>
      <c r="W7" s="8">
        <f t="shared" si="1"/>
        <v>-1.875</v>
      </c>
      <c r="X7" s="8">
        <f t="shared" si="1"/>
        <v>3.1213414634146375</v>
      </c>
      <c r="Y7" s="8">
        <f t="shared" si="1"/>
        <v>-0.30304878048780637</v>
      </c>
      <c r="Z7" s="8">
        <f t="shared" si="1"/>
        <v>-6.7310975609756127</v>
      </c>
      <c r="AA7" s="8">
        <f t="shared" si="1"/>
        <v>0.76341463414634347</v>
      </c>
      <c r="AC7" s="8">
        <f t="shared" si="5"/>
        <v>-4.9758847494520263E-3</v>
      </c>
      <c r="AD7" s="8">
        <f t="shared" si="2"/>
        <v>0.99260875131019999</v>
      </c>
      <c r="AE7" s="8">
        <f t="shared" si="2"/>
        <v>0.33498940232606522</v>
      </c>
      <c r="AF7" s="8">
        <f t="shared" si="2"/>
        <v>-0.49357566466346425</v>
      </c>
      <c r="AG7" s="8">
        <f t="shared" si="2"/>
        <v>0.82166303330480528</v>
      </c>
      <c r="AH7" s="8">
        <f t="shared" si="2"/>
        <v>-7.977466840251804E-2</v>
      </c>
      <c r="AI7" s="8">
        <f t="shared" si="2"/>
        <v>-1.7718965080390194</v>
      </c>
      <c r="AJ7" s="8">
        <f t="shared" si="2"/>
        <v>0.200961538913385</v>
      </c>
      <c r="AK7" s="5" t="s">
        <v>14</v>
      </c>
    </row>
    <row r="8" spans="1:37" x14ac:dyDescent="0.3">
      <c r="A8" s="3" t="s">
        <v>15</v>
      </c>
      <c r="B8" s="4">
        <v>40</v>
      </c>
      <c r="C8" s="4">
        <v>39</v>
      </c>
      <c r="D8" s="4">
        <v>30</v>
      </c>
      <c r="E8" s="4">
        <v>27</v>
      </c>
      <c r="F8" s="4">
        <v>26</v>
      </c>
      <c r="G8" s="4">
        <v>35</v>
      </c>
      <c r="H8" s="4">
        <v>34</v>
      </c>
      <c r="I8" s="4">
        <v>33</v>
      </c>
      <c r="K8" s="8">
        <f t="shared" si="3"/>
        <v>32.356097560975613</v>
      </c>
      <c r="L8" s="8">
        <f t="shared" si="0"/>
        <v>34.770731707317076</v>
      </c>
      <c r="M8" s="8">
        <f t="shared" si="0"/>
        <v>35.897560975609757</v>
      </c>
      <c r="N8" s="8">
        <f t="shared" si="0"/>
        <v>33</v>
      </c>
      <c r="O8" s="8">
        <f t="shared" si="0"/>
        <v>30.746341463414634</v>
      </c>
      <c r="P8" s="8">
        <f t="shared" si="0"/>
        <v>33.321951219512194</v>
      </c>
      <c r="Q8" s="8">
        <f t="shared" si="0"/>
        <v>33.643902439024387</v>
      </c>
      <c r="R8" s="8">
        <f t="shared" si="0"/>
        <v>30.26341463414634</v>
      </c>
      <c r="T8" s="8">
        <f t="shared" si="4"/>
        <v>7.6439024390243873</v>
      </c>
      <c r="U8" s="8">
        <f t="shared" si="1"/>
        <v>4.2292682926829244</v>
      </c>
      <c r="V8" s="8">
        <f t="shared" si="1"/>
        <v>-5.8975609756097569</v>
      </c>
      <c r="W8" s="8">
        <f t="shared" si="1"/>
        <v>-6</v>
      </c>
      <c r="X8" s="8">
        <f t="shared" si="1"/>
        <v>-4.7463414634146339</v>
      </c>
      <c r="Y8" s="8">
        <f t="shared" si="1"/>
        <v>1.6780487804878064</v>
      </c>
      <c r="Z8" s="8">
        <f t="shared" si="1"/>
        <v>0.35609756097561274</v>
      </c>
      <c r="AA8" s="8">
        <f t="shared" si="1"/>
        <v>2.7365853658536601</v>
      </c>
      <c r="AC8" s="8">
        <f t="shared" si="5"/>
        <v>2.0121835877142069</v>
      </c>
      <c r="AD8" s="8">
        <f t="shared" si="2"/>
        <v>1.1133140845872476</v>
      </c>
      <c r="AE8" s="8">
        <f t="shared" si="2"/>
        <v>-1.5524760418292771</v>
      </c>
      <c r="AF8" s="8">
        <f t="shared" si="2"/>
        <v>-1.5794421269230856</v>
      </c>
      <c r="AG8" s="8">
        <f t="shared" si="2"/>
        <v>-1.2494286093464735</v>
      </c>
      <c r="AH8" s="8">
        <f t="shared" si="2"/>
        <v>0.44173015582239183</v>
      </c>
      <c r="AI8" s="8">
        <f t="shared" si="2"/>
        <v>9.3739248183240836E-2</v>
      </c>
      <c r="AJ8" s="8">
        <f t="shared" si="2"/>
        <v>0.72037970179174926</v>
      </c>
      <c r="AK8" s="3" t="s">
        <v>15</v>
      </c>
    </row>
    <row r="9" spans="1:37" x14ac:dyDescent="0.3">
      <c r="A9" s="5" t="s">
        <v>16</v>
      </c>
      <c r="B9" s="6">
        <v>4</v>
      </c>
      <c r="C9" s="6">
        <v>5</v>
      </c>
      <c r="D9" s="6">
        <v>5</v>
      </c>
      <c r="E9" s="6">
        <v>1</v>
      </c>
      <c r="F9" s="6">
        <v>6</v>
      </c>
      <c r="G9" s="6">
        <v>7</v>
      </c>
      <c r="H9" s="6">
        <v>4</v>
      </c>
      <c r="I9" s="6">
        <v>10</v>
      </c>
      <c r="K9" s="8">
        <f t="shared" si="3"/>
        <v>5.147560975609756</v>
      </c>
      <c r="L9" s="8">
        <f t="shared" si="0"/>
        <v>5.5317073170731703</v>
      </c>
      <c r="M9" s="8">
        <f t="shared" si="0"/>
        <v>5.7109756097560975</v>
      </c>
      <c r="N9" s="8">
        <f t="shared" si="0"/>
        <v>5.25</v>
      </c>
      <c r="O9" s="8">
        <f t="shared" si="0"/>
        <v>4.8914634146341465</v>
      </c>
      <c r="P9" s="8">
        <f t="shared" si="0"/>
        <v>5.3012195121951216</v>
      </c>
      <c r="Q9" s="8">
        <f t="shared" si="0"/>
        <v>5.352439024390244</v>
      </c>
      <c r="R9" s="8">
        <f t="shared" si="0"/>
        <v>4.8146341463414632</v>
      </c>
      <c r="T9" s="8">
        <f t="shared" si="4"/>
        <v>-1.147560975609756</v>
      </c>
      <c r="U9" s="8">
        <f t="shared" si="1"/>
        <v>-0.53170731707317032</v>
      </c>
      <c r="V9" s="8">
        <f t="shared" si="1"/>
        <v>-0.71097560975609753</v>
      </c>
      <c r="W9" s="8">
        <f t="shared" si="1"/>
        <v>-4.25</v>
      </c>
      <c r="X9" s="8">
        <f t="shared" si="1"/>
        <v>1.1085365853658535</v>
      </c>
      <c r="Y9" s="8">
        <f t="shared" si="1"/>
        <v>1.6987804878048784</v>
      </c>
      <c r="Z9" s="8">
        <f t="shared" si="1"/>
        <v>-1.352439024390244</v>
      </c>
      <c r="AA9" s="8">
        <f t="shared" si="1"/>
        <v>5.1853658536585368</v>
      </c>
      <c r="AC9" s="8">
        <f t="shared" si="5"/>
        <v>-0.30208435801516736</v>
      </c>
      <c r="AD9" s="8">
        <f t="shared" si="2"/>
        <v>-0.13996682262976928</v>
      </c>
      <c r="AE9" s="8">
        <f t="shared" si="2"/>
        <v>-0.18715747154393475</v>
      </c>
      <c r="AF9" s="8">
        <f t="shared" si="2"/>
        <v>-1.118771506570519</v>
      </c>
      <c r="AG9" s="8">
        <f t="shared" si="2"/>
        <v>0.29181156369371641</v>
      </c>
      <c r="AH9" s="8">
        <f t="shared" si="2"/>
        <v>0.44718757780566237</v>
      </c>
      <c r="AI9" s="8">
        <f t="shared" si="2"/>
        <v>-0.35601652820278501</v>
      </c>
      <c r="AJ9" s="8">
        <f t="shared" si="2"/>
        <v>1.3649975454627969</v>
      </c>
      <c r="AK9" s="5" t="s">
        <v>16</v>
      </c>
    </row>
    <row r="10" spans="1:37" x14ac:dyDescent="0.3">
      <c r="A10" s="3" t="s">
        <v>17</v>
      </c>
      <c r="B10" s="4">
        <v>2</v>
      </c>
      <c r="C10" s="4">
        <v>3</v>
      </c>
      <c r="D10" s="4">
        <v>2</v>
      </c>
      <c r="E10" s="4">
        <v>2</v>
      </c>
      <c r="F10" s="4">
        <v>4</v>
      </c>
      <c r="G10" s="4">
        <v>4</v>
      </c>
      <c r="H10" s="4">
        <v>3</v>
      </c>
      <c r="I10" s="4">
        <v>3</v>
      </c>
      <c r="K10" s="8">
        <f t="shared" si="3"/>
        <v>2.8189024390243902</v>
      </c>
      <c r="L10" s="8">
        <f t="shared" si="0"/>
        <v>3.0292682926829269</v>
      </c>
      <c r="M10" s="8">
        <f t="shared" si="0"/>
        <v>3.1274390243902439</v>
      </c>
      <c r="N10" s="8">
        <f t="shared" si="0"/>
        <v>2.875</v>
      </c>
      <c r="O10" s="8">
        <f t="shared" si="0"/>
        <v>2.6786585365853659</v>
      </c>
      <c r="P10" s="8">
        <f t="shared" si="0"/>
        <v>2.9030487804878047</v>
      </c>
      <c r="Q10" s="8">
        <f>SUM($B10:$I10)*SUM(H$2:H$10)/SUM($B$2:$I$10)</f>
        <v>2.9310975609756098</v>
      </c>
      <c r="R10" s="8">
        <f>SUM($B10:$I10)*SUM(I$2:I$10)/SUM($B$2:$I$10)</f>
        <v>2.6365853658536587</v>
      </c>
      <c r="T10" s="8">
        <f t="shared" si="4"/>
        <v>-0.81890243902439019</v>
      </c>
      <c r="U10" s="8">
        <f t="shared" si="1"/>
        <v>-2.9268292682926855E-2</v>
      </c>
      <c r="V10" s="8">
        <f t="shared" si="1"/>
        <v>-1.1274390243902439</v>
      </c>
      <c r="W10" s="8">
        <f t="shared" si="1"/>
        <v>-0.875</v>
      </c>
      <c r="X10" s="8">
        <f t="shared" si="1"/>
        <v>1.3213414634146341</v>
      </c>
      <c r="Y10" s="8">
        <f t="shared" si="1"/>
        <v>1.0969512195121953</v>
      </c>
      <c r="Z10" s="8">
        <f t="shared" si="1"/>
        <v>6.8902439024390194E-2</v>
      </c>
      <c r="AA10" s="8">
        <f t="shared" si="1"/>
        <v>0.36341463414634134</v>
      </c>
      <c r="AC10" s="8">
        <f t="shared" si="5"/>
        <v>-0.21556816833919756</v>
      </c>
      <c r="AD10" s="8">
        <f t="shared" si="2"/>
        <v>-7.7045957410882297E-3</v>
      </c>
      <c r="AE10" s="8">
        <f t="shared" si="2"/>
        <v>-0.29678744844316923</v>
      </c>
      <c r="AF10" s="8">
        <f t="shared" si="2"/>
        <v>-0.23033531017628334</v>
      </c>
      <c r="AG10" s="8">
        <f t="shared" si="2"/>
        <v>0.34783039522787873</v>
      </c>
      <c r="AH10" s="8">
        <f t="shared" si="2"/>
        <v>0.28876182787953575</v>
      </c>
      <c r="AI10" s="8">
        <f t="shared" si="2"/>
        <v>1.8137902473811845E-2</v>
      </c>
      <c r="AJ10" s="8">
        <f t="shared" si="2"/>
        <v>9.5665397118512074E-2</v>
      </c>
      <c r="AK10" s="3" t="s">
        <v>17</v>
      </c>
    </row>
  </sheetData>
  <conditionalFormatting sqref="AC2:AJ10">
    <cfRule type="cellIs" dxfId="1" priority="1" operator="notBetween">
      <formula>-1.99</formula>
      <formula>1.99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B7B4-8E18-406F-995B-877254F6EB25}">
  <dimension ref="A1:AK10"/>
  <sheetViews>
    <sheetView tabSelected="1" zoomScale="85" workbookViewId="0">
      <selection activeCell="AJ15" sqref="AJ15"/>
    </sheetView>
  </sheetViews>
  <sheetFormatPr defaultRowHeight="14.4" x14ac:dyDescent="0.3"/>
  <cols>
    <col min="1" max="1" width="120.5546875" bestFit="1" customWidth="1"/>
    <col min="2" max="2" width="28.6640625" bestFit="1" customWidth="1"/>
    <col min="3" max="3" width="32.6640625" bestFit="1" customWidth="1"/>
    <col min="4" max="4" width="23.88671875" bestFit="1" customWidth="1"/>
    <col min="5" max="5" width="34.21875" bestFit="1" customWidth="1"/>
    <col min="6" max="6" width="28.77734375" bestFit="1" customWidth="1"/>
    <col min="7" max="7" width="26.21875" bestFit="1" customWidth="1"/>
    <col min="8" max="8" width="26.6640625" bestFit="1" customWidth="1"/>
    <col min="9" max="9" width="32.44140625" bestFit="1" customWidth="1"/>
  </cols>
  <sheetData>
    <row r="1" spans="1:37" x14ac:dyDescent="0.3">
      <c r="A1" s="1" t="s">
        <v>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</row>
    <row r="2" spans="1:37" x14ac:dyDescent="0.3">
      <c r="A2" s="3" t="s">
        <v>9</v>
      </c>
      <c r="B2" s="4">
        <v>49</v>
      </c>
      <c r="C2" s="4">
        <v>48</v>
      </c>
      <c r="D2" s="4">
        <v>55</v>
      </c>
      <c r="E2" s="4">
        <v>42</v>
      </c>
      <c r="F2" s="4">
        <v>50</v>
      </c>
      <c r="G2" s="4">
        <v>43</v>
      </c>
      <c r="H2" s="4">
        <v>58</v>
      </c>
      <c r="I2" s="4">
        <v>51</v>
      </c>
      <c r="K2" s="8">
        <f>SUM($B2:$I2)*SUM(B$2:B$10)/SUM($B$2:$I$10)</f>
        <v>46.856796116504853</v>
      </c>
      <c r="L2" s="8">
        <f t="shared" ref="L2:R10" si="0">SUM($B2:$I2)*SUM(C$2:C$10)/SUM($B$2:$I$10)</f>
        <v>50.70145631067961</v>
      </c>
      <c r="M2" s="8">
        <f t="shared" si="0"/>
        <v>53.584951456310677</v>
      </c>
      <c r="N2" s="8">
        <f t="shared" si="0"/>
        <v>45.415048543689323</v>
      </c>
      <c r="O2" s="8">
        <f t="shared" si="0"/>
        <v>49.980582524271846</v>
      </c>
      <c r="P2" s="8">
        <f t="shared" si="0"/>
        <v>45.415048543689323</v>
      </c>
      <c r="Q2" s="8">
        <f t="shared" si="0"/>
        <v>52.623786407766993</v>
      </c>
      <c r="R2" s="8">
        <f t="shared" si="0"/>
        <v>51.422330097087375</v>
      </c>
      <c r="T2" s="8">
        <f>B2-K2</f>
        <v>2.143203883495147</v>
      </c>
      <c r="U2" s="8">
        <f t="shared" ref="U2:AA10" si="1">C2-L2</f>
        <v>-2.7014563106796103</v>
      </c>
      <c r="V2" s="8">
        <f t="shared" si="1"/>
        <v>1.4150485436893234</v>
      </c>
      <c r="W2" s="8">
        <f t="shared" si="1"/>
        <v>-3.4150485436893234</v>
      </c>
      <c r="X2" s="8">
        <f t="shared" si="1"/>
        <v>1.9417475728154443E-2</v>
      </c>
      <c r="Y2" s="8">
        <f t="shared" si="1"/>
        <v>-2.4150485436893234</v>
      </c>
      <c r="Z2" s="8">
        <f t="shared" si="1"/>
        <v>5.3762135922330074</v>
      </c>
      <c r="AA2" s="8">
        <f t="shared" si="1"/>
        <v>-0.42233009708737512</v>
      </c>
      <c r="AB2" s="8"/>
      <c r="AC2" s="8">
        <f>T2/_xlfn.STDEV.P($T$2:$AA$10)</f>
        <v>0.65597130854448726</v>
      </c>
      <c r="AD2" s="8">
        <f t="shared" ref="AD2:AJ10" si="2">U2/_xlfn.STDEV.P($T$2:$AA$10)</f>
        <v>-0.82683586229899597</v>
      </c>
      <c r="AE2" s="8">
        <f t="shared" si="2"/>
        <v>0.43310449929947525</v>
      </c>
      <c r="AF2" s="8">
        <f t="shared" si="2"/>
        <v>-1.0452453353591096</v>
      </c>
      <c r="AG2" s="8">
        <f t="shared" si="2"/>
        <v>5.9431149132000592E-3</v>
      </c>
      <c r="AH2" s="8">
        <f t="shared" si="2"/>
        <v>-0.73917491732929241</v>
      </c>
      <c r="AI2" s="8">
        <f t="shared" si="2"/>
        <v>1.6454999415923417</v>
      </c>
      <c r="AJ2" s="8">
        <f t="shared" si="2"/>
        <v>-0.12926274936210619</v>
      </c>
      <c r="AK2" s="3" t="s">
        <v>9</v>
      </c>
    </row>
    <row r="3" spans="1:37" x14ac:dyDescent="0.3">
      <c r="A3" s="5" t="s">
        <v>10</v>
      </c>
      <c r="B3" s="6">
        <v>13</v>
      </c>
      <c r="C3" s="6">
        <v>9</v>
      </c>
      <c r="D3" s="6">
        <v>12</v>
      </c>
      <c r="E3" s="6">
        <v>6</v>
      </c>
      <c r="F3" s="6">
        <v>12</v>
      </c>
      <c r="G3" s="6">
        <v>7</v>
      </c>
      <c r="H3" s="6">
        <v>13</v>
      </c>
      <c r="I3" s="6">
        <v>17</v>
      </c>
      <c r="K3" s="8">
        <f t="shared" ref="K3:K10" si="3">SUM($B3:$I3)*SUM(B$2:B$10)/SUM($B$2:$I$10)</f>
        <v>10.530946601941748</v>
      </c>
      <c r="L3" s="8">
        <f t="shared" si="0"/>
        <v>11.39502427184466</v>
      </c>
      <c r="M3" s="8">
        <f t="shared" si="0"/>
        <v>12.043082524271844</v>
      </c>
      <c r="N3" s="8">
        <f t="shared" si="0"/>
        <v>10.206917475728156</v>
      </c>
      <c r="O3" s="8">
        <f t="shared" si="0"/>
        <v>11.233009708737864</v>
      </c>
      <c r="P3" s="8">
        <f t="shared" si="0"/>
        <v>10.206917475728156</v>
      </c>
      <c r="Q3" s="8">
        <f t="shared" si="0"/>
        <v>11.827063106796116</v>
      </c>
      <c r="R3" s="8">
        <f t="shared" si="0"/>
        <v>11.557038834951456</v>
      </c>
      <c r="T3" s="8">
        <f t="shared" ref="T3:T10" si="4">B3-K3</f>
        <v>2.4690533980582519</v>
      </c>
      <c r="U3" s="8">
        <f t="shared" si="1"/>
        <v>-2.3950242718446599</v>
      </c>
      <c r="V3" s="8">
        <f t="shared" si="1"/>
        <v>-4.3082524271843781E-2</v>
      </c>
      <c r="W3" s="8">
        <f t="shared" si="1"/>
        <v>-4.2069174757281562</v>
      </c>
      <c r="X3" s="8">
        <f t="shared" si="1"/>
        <v>0.76699029126213603</v>
      </c>
      <c r="Y3" s="8">
        <f t="shared" si="1"/>
        <v>-3.2069174757281562</v>
      </c>
      <c r="Z3" s="8">
        <f t="shared" si="1"/>
        <v>1.1729368932038842</v>
      </c>
      <c r="AA3" s="8">
        <f t="shared" si="1"/>
        <v>5.4429611650485441</v>
      </c>
      <c r="AC3" s="8">
        <f t="shared" ref="AC3:AC10" si="5">T3/_xlfn.STDEV.P($T$2:$AA$10)</f>
        <v>0.75570420568162977</v>
      </c>
      <c r="AD3" s="8">
        <f t="shared" si="2"/>
        <v>-0.73304608007505356</v>
      </c>
      <c r="AE3" s="8">
        <f t="shared" si="2"/>
        <v>-1.3186286213662971E-2</v>
      </c>
      <c r="AF3" s="8">
        <f t="shared" si="2"/>
        <v>-1.28761299041306</v>
      </c>
      <c r="AG3" s="8">
        <f t="shared" si="2"/>
        <v>0.23475303907141321</v>
      </c>
      <c r="AH3" s="8">
        <f t="shared" si="2"/>
        <v>-0.98154257238324283</v>
      </c>
      <c r="AI3" s="8">
        <f t="shared" si="2"/>
        <v>0.35900128522550784</v>
      </c>
      <c r="AJ3" s="8">
        <f t="shared" si="2"/>
        <v>1.6659293991064685</v>
      </c>
      <c r="AK3" s="5" t="s">
        <v>10</v>
      </c>
    </row>
    <row r="4" spans="1:37" x14ac:dyDescent="0.3">
      <c r="A4" s="3" t="s">
        <v>11</v>
      </c>
      <c r="B4" s="4">
        <v>2</v>
      </c>
      <c r="C4" s="4">
        <v>1</v>
      </c>
      <c r="D4" s="4">
        <v>2</v>
      </c>
      <c r="E4" s="4">
        <v>2</v>
      </c>
      <c r="F4" s="4">
        <v>5</v>
      </c>
      <c r="G4" s="4">
        <v>3</v>
      </c>
      <c r="H4" s="4">
        <v>2</v>
      </c>
      <c r="I4" s="4">
        <v>3</v>
      </c>
      <c r="K4" s="8">
        <f t="shared" si="3"/>
        <v>2.366504854368932</v>
      </c>
      <c r="L4" s="8">
        <f t="shared" si="0"/>
        <v>2.5606796116504853</v>
      </c>
      <c r="M4" s="8">
        <f t="shared" si="0"/>
        <v>2.7063106796116503</v>
      </c>
      <c r="N4" s="8">
        <f t="shared" si="0"/>
        <v>2.2936893203883497</v>
      </c>
      <c r="O4" s="8">
        <f t="shared" si="0"/>
        <v>2.5242718446601944</v>
      </c>
      <c r="P4" s="8">
        <f t="shared" si="0"/>
        <v>2.2936893203883497</v>
      </c>
      <c r="Q4" s="8">
        <f t="shared" si="0"/>
        <v>2.657766990291262</v>
      </c>
      <c r="R4" s="8">
        <f t="shared" si="0"/>
        <v>2.5970873786407767</v>
      </c>
      <c r="T4" s="8">
        <f t="shared" si="4"/>
        <v>-0.36650485436893199</v>
      </c>
      <c r="U4" s="8">
        <f t="shared" si="1"/>
        <v>-1.5606796116504853</v>
      </c>
      <c r="V4" s="8">
        <f t="shared" si="1"/>
        <v>-0.70631067961165028</v>
      </c>
      <c r="W4" s="8">
        <f t="shared" si="1"/>
        <v>-0.29368932038834972</v>
      </c>
      <c r="X4" s="8">
        <f t="shared" si="1"/>
        <v>2.4757281553398056</v>
      </c>
      <c r="Y4" s="8">
        <f t="shared" si="1"/>
        <v>0.70631067961165028</v>
      </c>
      <c r="Z4" s="8">
        <f t="shared" si="1"/>
        <v>-0.65776699029126195</v>
      </c>
      <c r="AA4" s="8">
        <f t="shared" si="1"/>
        <v>0.40291262135922334</v>
      </c>
      <c r="AC4" s="8">
        <f t="shared" si="5"/>
        <v>-0.11217629398665628</v>
      </c>
      <c r="AD4" s="8">
        <f t="shared" si="2"/>
        <v>-0.47767786114847677</v>
      </c>
      <c r="AE4" s="8">
        <f t="shared" si="2"/>
        <v>-0.21618080496766207</v>
      </c>
      <c r="AF4" s="8">
        <f t="shared" si="2"/>
        <v>-8.9889613062155108E-2</v>
      </c>
      <c r="AG4" s="8">
        <f t="shared" si="2"/>
        <v>0.7577471514330425</v>
      </c>
      <c r="AH4" s="8">
        <f t="shared" si="2"/>
        <v>0.21618080496766207</v>
      </c>
      <c r="AI4" s="8">
        <f t="shared" si="2"/>
        <v>-0.20132301768466124</v>
      </c>
      <c r="AJ4" s="8">
        <f t="shared" si="2"/>
        <v>0.12331963444890694</v>
      </c>
      <c r="AK4" s="3" t="s">
        <v>11</v>
      </c>
    </row>
    <row r="5" spans="1:37" x14ac:dyDescent="0.3">
      <c r="A5" s="5" t="s">
        <v>12</v>
      </c>
      <c r="B5" s="6">
        <v>31</v>
      </c>
      <c r="C5" s="6">
        <v>36</v>
      </c>
      <c r="D5" s="6">
        <v>41</v>
      </c>
      <c r="E5" s="6">
        <v>45</v>
      </c>
      <c r="F5" s="6">
        <v>40</v>
      </c>
      <c r="G5" s="6">
        <v>28</v>
      </c>
      <c r="H5" s="6">
        <v>39</v>
      </c>
      <c r="I5" s="6">
        <v>35</v>
      </c>
      <c r="K5" s="8">
        <f t="shared" si="3"/>
        <v>34.90594660194175</v>
      </c>
      <c r="L5" s="8">
        <f t="shared" si="0"/>
        <v>37.770024271844662</v>
      </c>
      <c r="M5" s="8">
        <f t="shared" si="0"/>
        <v>39.918082524271846</v>
      </c>
      <c r="N5" s="8">
        <f t="shared" si="0"/>
        <v>33.831917475728154</v>
      </c>
      <c r="O5" s="8">
        <f t="shared" si="0"/>
        <v>37.233009708737868</v>
      </c>
      <c r="P5" s="8">
        <f t="shared" si="0"/>
        <v>33.831917475728154</v>
      </c>
      <c r="Q5" s="8">
        <f t="shared" si="0"/>
        <v>39.202063106796118</v>
      </c>
      <c r="R5" s="8">
        <f t="shared" si="0"/>
        <v>38.307038834951456</v>
      </c>
      <c r="T5" s="8">
        <f t="shared" si="4"/>
        <v>-3.9059466019417499</v>
      </c>
      <c r="U5" s="8">
        <f t="shared" si="1"/>
        <v>-1.7700242718446617</v>
      </c>
      <c r="V5" s="8">
        <f t="shared" si="1"/>
        <v>1.0819174757281544</v>
      </c>
      <c r="W5" s="8">
        <f t="shared" si="1"/>
        <v>11.168082524271846</v>
      </c>
      <c r="X5" s="8">
        <f t="shared" si="1"/>
        <v>2.7669902912621325</v>
      </c>
      <c r="Y5" s="8">
        <f t="shared" si="1"/>
        <v>-5.8319174757281544</v>
      </c>
      <c r="Z5" s="8">
        <f t="shared" si="1"/>
        <v>-0.20206310679611761</v>
      </c>
      <c r="AA5" s="8">
        <f t="shared" si="1"/>
        <v>-3.3070388349514559</v>
      </c>
      <c r="AC5" s="8">
        <f t="shared" si="5"/>
        <v>-1.1954947092584554</v>
      </c>
      <c r="AD5" s="8">
        <f t="shared" si="2"/>
        <v>-0.54175206880641835</v>
      </c>
      <c r="AE5" s="8">
        <f t="shared" si="2"/>
        <v>0.33114293406988082</v>
      </c>
      <c r="AF5" s="8">
        <f t="shared" si="2"/>
        <v>3.4182196867953794</v>
      </c>
      <c r="AG5" s="8">
        <f t="shared" si="2"/>
        <v>0.84689387513104641</v>
      </c>
      <c r="AH5" s="8">
        <f t="shared" si="2"/>
        <v>-1.7849774197115125</v>
      </c>
      <c r="AI5" s="8">
        <f t="shared" si="2"/>
        <v>-6.1845539565491305E-2</v>
      </c>
      <c r="AJ5" s="8">
        <f t="shared" si="2"/>
        <v>-1.0121867586544318</v>
      </c>
      <c r="AK5" s="5" t="s">
        <v>12</v>
      </c>
    </row>
    <row r="6" spans="1:37" x14ac:dyDescent="0.3">
      <c r="A6" s="3" t="s">
        <v>13</v>
      </c>
      <c r="B6" s="4">
        <v>27</v>
      </c>
      <c r="C6" s="4">
        <v>29</v>
      </c>
      <c r="D6" s="4">
        <v>27</v>
      </c>
      <c r="E6" s="4">
        <v>23</v>
      </c>
      <c r="F6" s="4">
        <v>25</v>
      </c>
      <c r="G6" s="4">
        <v>20</v>
      </c>
      <c r="H6" s="4">
        <v>29</v>
      </c>
      <c r="I6" s="4">
        <v>28</v>
      </c>
      <c r="K6" s="8">
        <f t="shared" si="3"/>
        <v>24.611650485436893</v>
      </c>
      <c r="L6" s="8">
        <f t="shared" si="0"/>
        <v>26.631067961165048</v>
      </c>
      <c r="M6" s="8">
        <f t="shared" si="0"/>
        <v>28.145631067961165</v>
      </c>
      <c r="N6" s="8">
        <f t="shared" si="0"/>
        <v>23.854368932038835</v>
      </c>
      <c r="O6" s="8">
        <f t="shared" si="0"/>
        <v>26.252427184466018</v>
      </c>
      <c r="P6" s="8">
        <f t="shared" si="0"/>
        <v>23.854368932038835</v>
      </c>
      <c r="Q6" s="8">
        <f t="shared" si="0"/>
        <v>27.640776699029125</v>
      </c>
      <c r="R6" s="8">
        <f t="shared" si="0"/>
        <v>27.009708737864077</v>
      </c>
      <c r="T6" s="8">
        <f t="shared" si="4"/>
        <v>2.3883495145631066</v>
      </c>
      <c r="U6" s="8">
        <f t="shared" si="1"/>
        <v>2.3689320388349522</v>
      </c>
      <c r="V6" s="8">
        <f t="shared" si="1"/>
        <v>-1.1456310679611654</v>
      </c>
      <c r="W6" s="8">
        <f t="shared" si="1"/>
        <v>-0.85436893203883457</v>
      </c>
      <c r="X6" s="8">
        <f t="shared" si="1"/>
        <v>-1.2524271844660184</v>
      </c>
      <c r="Y6" s="8">
        <f t="shared" si="1"/>
        <v>-3.8543689320388346</v>
      </c>
      <c r="Z6" s="8">
        <f t="shared" si="1"/>
        <v>1.359223300970875</v>
      </c>
      <c r="AA6" s="8">
        <f t="shared" si="1"/>
        <v>0.99029126213592278</v>
      </c>
      <c r="AC6" s="8">
        <f t="shared" si="5"/>
        <v>0.73100313432364095</v>
      </c>
      <c r="AD6" s="8">
        <f t="shared" si="2"/>
        <v>0.72506001941044085</v>
      </c>
      <c r="AE6" s="8">
        <f t="shared" si="2"/>
        <v>-0.35064377987881978</v>
      </c>
      <c r="AF6" s="8">
        <f t="shared" si="2"/>
        <v>-0.26149705618081454</v>
      </c>
      <c r="AG6" s="8">
        <f t="shared" si="2"/>
        <v>-0.38333091190142121</v>
      </c>
      <c r="AH6" s="8">
        <f t="shared" si="2"/>
        <v>-1.1797083102702661</v>
      </c>
      <c r="AI6" s="8">
        <f t="shared" si="2"/>
        <v>0.41601804392402369</v>
      </c>
      <c r="AJ6" s="8">
        <f t="shared" si="2"/>
        <v>0.30309886057321717</v>
      </c>
      <c r="AK6" s="3" t="s">
        <v>13</v>
      </c>
    </row>
    <row r="7" spans="1:37" x14ac:dyDescent="0.3">
      <c r="A7" s="5" t="s">
        <v>14</v>
      </c>
      <c r="B7" s="6">
        <v>38</v>
      </c>
      <c r="C7" s="6">
        <v>47</v>
      </c>
      <c r="D7" s="6">
        <v>47</v>
      </c>
      <c r="E7" s="6">
        <v>44</v>
      </c>
      <c r="F7" s="6">
        <v>40</v>
      </c>
      <c r="G7" s="6">
        <v>51</v>
      </c>
      <c r="H7" s="6">
        <v>42</v>
      </c>
      <c r="I7" s="6">
        <v>50</v>
      </c>
      <c r="K7" s="8">
        <f t="shared" si="3"/>
        <v>42.478762135922331</v>
      </c>
      <c r="L7" s="8">
        <f t="shared" si="0"/>
        <v>45.964199029126213</v>
      </c>
      <c r="M7" s="8">
        <f t="shared" si="0"/>
        <v>48.578276699029125</v>
      </c>
      <c r="N7" s="8">
        <f t="shared" si="0"/>
        <v>41.171723300970875</v>
      </c>
      <c r="O7" s="8">
        <f t="shared" si="0"/>
        <v>45.310679611650485</v>
      </c>
      <c r="P7" s="8">
        <f t="shared" si="0"/>
        <v>41.171723300970875</v>
      </c>
      <c r="Q7" s="8">
        <f t="shared" si="0"/>
        <v>47.706917475728154</v>
      </c>
      <c r="R7" s="8">
        <f t="shared" si="0"/>
        <v>46.617718446601941</v>
      </c>
      <c r="T7" s="8">
        <f t="shared" si="4"/>
        <v>-4.4787621359223309</v>
      </c>
      <c r="U7" s="8">
        <f t="shared" si="1"/>
        <v>1.0358009708737868</v>
      </c>
      <c r="V7" s="8">
        <f t="shared" si="1"/>
        <v>-1.578276699029125</v>
      </c>
      <c r="W7" s="8">
        <f t="shared" si="1"/>
        <v>2.828276699029125</v>
      </c>
      <c r="X7" s="8">
        <f t="shared" si="1"/>
        <v>-5.3106796116504853</v>
      </c>
      <c r="Y7" s="8">
        <f t="shared" si="1"/>
        <v>9.828276699029125</v>
      </c>
      <c r="Z7" s="8">
        <f t="shared" si="1"/>
        <v>-5.7069174757281544</v>
      </c>
      <c r="AA7" s="8">
        <f t="shared" si="1"/>
        <v>3.3822815533980588</v>
      </c>
      <c r="AC7" s="8">
        <f t="shared" si="5"/>
        <v>-1.3708165991978647</v>
      </c>
      <c r="AD7" s="8">
        <f t="shared" si="2"/>
        <v>0.31702803615103037</v>
      </c>
      <c r="AE7" s="8">
        <f t="shared" si="2"/>
        <v>-0.48306380903856422</v>
      </c>
      <c r="AF7" s="8">
        <f t="shared" si="2"/>
        <v>0.8656518315758357</v>
      </c>
      <c r="AG7" s="8">
        <f t="shared" si="2"/>
        <v>-1.6254419287602913</v>
      </c>
      <c r="AH7" s="8">
        <f t="shared" si="2"/>
        <v>3.0081447577845557</v>
      </c>
      <c r="AI7" s="8">
        <f t="shared" si="2"/>
        <v>-1.7467186174577851</v>
      </c>
      <c r="AJ7" s="8">
        <f t="shared" si="2"/>
        <v>1.0352163289430834</v>
      </c>
      <c r="AK7" s="5" t="s">
        <v>14</v>
      </c>
    </row>
    <row r="8" spans="1:37" x14ac:dyDescent="0.3">
      <c r="A8" s="3" t="s">
        <v>15</v>
      </c>
      <c r="B8" s="4">
        <v>26</v>
      </c>
      <c r="C8" s="4">
        <v>31</v>
      </c>
      <c r="D8" s="4">
        <v>32</v>
      </c>
      <c r="E8" s="4">
        <v>17</v>
      </c>
      <c r="F8" s="4">
        <v>27</v>
      </c>
      <c r="G8" s="4">
        <v>26</v>
      </c>
      <c r="H8" s="4">
        <v>26</v>
      </c>
      <c r="I8" s="4">
        <v>19</v>
      </c>
      <c r="K8" s="8">
        <f t="shared" si="3"/>
        <v>24.138349514563107</v>
      </c>
      <c r="L8" s="8">
        <f t="shared" si="0"/>
        <v>26.118932038834952</v>
      </c>
      <c r="M8" s="8">
        <f t="shared" si="0"/>
        <v>27.604368932038835</v>
      </c>
      <c r="N8" s="8">
        <f t="shared" si="0"/>
        <v>23.395631067961165</v>
      </c>
      <c r="O8" s="8">
        <f t="shared" si="0"/>
        <v>25.747572815533982</v>
      </c>
      <c r="P8" s="8">
        <f t="shared" si="0"/>
        <v>23.395631067961165</v>
      </c>
      <c r="Q8" s="8">
        <f t="shared" si="0"/>
        <v>27.109223300970875</v>
      </c>
      <c r="R8" s="8">
        <f t="shared" si="0"/>
        <v>26.490291262135923</v>
      </c>
      <c r="T8" s="8">
        <f t="shared" si="4"/>
        <v>1.8616504854368934</v>
      </c>
      <c r="U8" s="8">
        <f t="shared" si="1"/>
        <v>4.8810679611650478</v>
      </c>
      <c r="V8" s="8">
        <f t="shared" si="1"/>
        <v>4.3956310679611654</v>
      </c>
      <c r="W8" s="8">
        <f t="shared" si="1"/>
        <v>-6.3956310679611654</v>
      </c>
      <c r="X8" s="8">
        <f t="shared" si="1"/>
        <v>1.2524271844660184</v>
      </c>
      <c r="Y8" s="8">
        <f t="shared" si="1"/>
        <v>2.6043689320388346</v>
      </c>
      <c r="Z8" s="8">
        <f t="shared" si="1"/>
        <v>-1.109223300970875</v>
      </c>
      <c r="AA8" s="8">
        <f t="shared" si="1"/>
        <v>-7.4902912621359228</v>
      </c>
      <c r="AC8" s="8">
        <f t="shared" si="5"/>
        <v>0.56979614230308206</v>
      </c>
      <c r="AD8" s="8">
        <f t="shared" si="2"/>
        <v>1.4939505113057336</v>
      </c>
      <c r="AE8" s="8">
        <f t="shared" si="2"/>
        <v>1.3453726384757256</v>
      </c>
      <c r="AF8" s="8">
        <f t="shared" si="2"/>
        <v>-1.95751347453536</v>
      </c>
      <c r="AG8" s="8">
        <f t="shared" si="2"/>
        <v>0.38333091190142121</v>
      </c>
      <c r="AH8" s="8">
        <f t="shared" si="2"/>
        <v>0.79712028773299459</v>
      </c>
      <c r="AI8" s="8">
        <f t="shared" si="2"/>
        <v>-0.33950043941656938</v>
      </c>
      <c r="AJ8" s="8">
        <f t="shared" si="2"/>
        <v>-2.2925565777670287</v>
      </c>
      <c r="AK8" s="3" t="s">
        <v>15</v>
      </c>
    </row>
    <row r="9" spans="1:37" x14ac:dyDescent="0.3">
      <c r="A9" s="5" t="s">
        <v>16</v>
      </c>
      <c r="B9" s="6">
        <v>7</v>
      </c>
      <c r="C9" s="6">
        <v>8</v>
      </c>
      <c r="D9" s="6">
        <v>5</v>
      </c>
      <c r="E9" s="6">
        <v>6</v>
      </c>
      <c r="F9" s="6">
        <v>8</v>
      </c>
      <c r="G9" s="6">
        <v>6</v>
      </c>
      <c r="H9" s="6">
        <v>5</v>
      </c>
      <c r="I9" s="6">
        <v>10</v>
      </c>
      <c r="K9" s="8">
        <f t="shared" si="3"/>
        <v>6.5078883495145634</v>
      </c>
      <c r="L9" s="8">
        <f t="shared" si="0"/>
        <v>7.0418689320388346</v>
      </c>
      <c r="M9" s="8">
        <f t="shared" si="0"/>
        <v>7.4423543689320386</v>
      </c>
      <c r="N9" s="8">
        <f t="shared" si="0"/>
        <v>6.3076456310679614</v>
      </c>
      <c r="O9" s="8">
        <f t="shared" si="0"/>
        <v>6.941747572815534</v>
      </c>
      <c r="P9" s="8">
        <f t="shared" si="0"/>
        <v>6.3076456310679614</v>
      </c>
      <c r="Q9" s="8">
        <f t="shared" si="0"/>
        <v>7.3088592233009706</v>
      </c>
      <c r="R9" s="8">
        <f t="shared" si="0"/>
        <v>7.141990291262136</v>
      </c>
      <c r="T9" s="8">
        <f t="shared" si="4"/>
        <v>0.49211165048543659</v>
      </c>
      <c r="U9" s="8">
        <f t="shared" si="1"/>
        <v>0.95813106796116543</v>
      </c>
      <c r="V9" s="8">
        <f t="shared" si="1"/>
        <v>-2.4423543689320386</v>
      </c>
      <c r="W9" s="8">
        <f t="shared" si="1"/>
        <v>-0.30764563106796139</v>
      </c>
      <c r="X9" s="8">
        <f t="shared" si="1"/>
        <v>1.058252427184466</v>
      </c>
      <c r="Y9" s="8">
        <f t="shared" si="1"/>
        <v>-0.30764563106796139</v>
      </c>
      <c r="Z9" s="8">
        <f t="shared" si="1"/>
        <v>-2.3088592233009706</v>
      </c>
      <c r="AA9" s="8">
        <f t="shared" si="1"/>
        <v>2.858009708737864</v>
      </c>
      <c r="AC9" s="8">
        <f t="shared" si="5"/>
        <v>0.15062081858142085</v>
      </c>
      <c r="AD9" s="8">
        <f t="shared" si="2"/>
        <v>0.29325557649822909</v>
      </c>
      <c r="AE9" s="8">
        <f t="shared" si="2"/>
        <v>-0.74753242267597941</v>
      </c>
      <c r="AF9" s="8">
        <f t="shared" si="2"/>
        <v>-9.4161226906017845E-2</v>
      </c>
      <c r="AG9" s="8">
        <f t="shared" si="2"/>
        <v>0.32389976276941818</v>
      </c>
      <c r="AH9" s="8">
        <f t="shared" si="2"/>
        <v>-9.4161226906017845E-2</v>
      </c>
      <c r="AI9" s="8">
        <f t="shared" si="2"/>
        <v>-0.70667350764772707</v>
      </c>
      <c r="AJ9" s="8">
        <f t="shared" si="2"/>
        <v>0.87475222628667404</v>
      </c>
      <c r="AK9" s="5" t="s">
        <v>16</v>
      </c>
    </row>
    <row r="10" spans="1:37" x14ac:dyDescent="0.3">
      <c r="A10" s="3" t="s">
        <v>17</v>
      </c>
      <c r="B10" s="4">
        <v>2</v>
      </c>
      <c r="C10" s="4">
        <v>2</v>
      </c>
      <c r="D10" s="4">
        <v>2</v>
      </c>
      <c r="E10" s="4">
        <v>4</v>
      </c>
      <c r="F10" s="4">
        <v>1</v>
      </c>
      <c r="G10" s="4">
        <v>5</v>
      </c>
      <c r="H10" s="4">
        <v>5</v>
      </c>
      <c r="I10" s="4">
        <v>1</v>
      </c>
      <c r="K10" s="8">
        <f t="shared" si="3"/>
        <v>2.6031553398058254</v>
      </c>
      <c r="L10" s="8">
        <f t="shared" si="0"/>
        <v>2.816747572815534</v>
      </c>
      <c r="M10" s="8">
        <f t="shared" si="0"/>
        <v>2.9769417475728157</v>
      </c>
      <c r="N10" s="8">
        <f t="shared" si="0"/>
        <v>2.5230582524271843</v>
      </c>
      <c r="O10" s="8">
        <f t="shared" si="0"/>
        <v>2.7766990291262137</v>
      </c>
      <c r="P10" s="8">
        <f t="shared" si="0"/>
        <v>2.5230582524271843</v>
      </c>
      <c r="Q10" s="8">
        <f>SUM($B10:$I10)*SUM(H$2:H$10)/SUM($B$2:$I$10)</f>
        <v>2.9235436893203883</v>
      </c>
      <c r="R10" s="8">
        <f>SUM($B10:$I10)*SUM(I$2:I$10)/SUM($B$2:$I$10)</f>
        <v>2.8567961165048543</v>
      </c>
      <c r="T10" s="8">
        <f t="shared" si="4"/>
        <v>-0.60315533980582536</v>
      </c>
      <c r="U10" s="8">
        <f t="shared" si="1"/>
        <v>-0.81674757281553401</v>
      </c>
      <c r="V10" s="8">
        <f t="shared" si="1"/>
        <v>-0.97694174757281571</v>
      </c>
      <c r="W10" s="8">
        <f t="shared" si="1"/>
        <v>1.4769417475728157</v>
      </c>
      <c r="X10" s="8">
        <f t="shared" si="1"/>
        <v>-1.7766990291262137</v>
      </c>
      <c r="Y10" s="8">
        <f t="shared" si="1"/>
        <v>2.4769417475728157</v>
      </c>
      <c r="Z10" s="8">
        <f t="shared" si="1"/>
        <v>2.0764563106796117</v>
      </c>
      <c r="AA10" s="8">
        <f t="shared" si="1"/>
        <v>-1.8567961165048543</v>
      </c>
      <c r="AC10" s="8">
        <f t="shared" si="5"/>
        <v>-0.18460800699128541</v>
      </c>
      <c r="AD10" s="8">
        <f t="shared" si="2"/>
        <v>-0.24998227103648904</v>
      </c>
      <c r="AE10" s="8">
        <f t="shared" si="2"/>
        <v>-0.29901296907039182</v>
      </c>
      <c r="AF10" s="8">
        <f t="shared" si="2"/>
        <v>0.4520481780853004</v>
      </c>
      <c r="AG10" s="8">
        <f t="shared" si="2"/>
        <v>-0.54379501455783052</v>
      </c>
      <c r="AH10" s="8">
        <f t="shared" si="2"/>
        <v>0.75811859611511756</v>
      </c>
      <c r="AI10" s="8">
        <f t="shared" si="2"/>
        <v>0.63554185103036065</v>
      </c>
      <c r="AJ10" s="8">
        <f t="shared" si="2"/>
        <v>-0.56831036357478182</v>
      </c>
      <c r="AK10" s="3" t="s">
        <v>17</v>
      </c>
    </row>
  </sheetData>
  <conditionalFormatting sqref="AC2:AJ10">
    <cfRule type="cellIs" dxfId="0" priority="1" operator="notBetween">
      <formula>-1.99</formula>
      <formula>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2018</vt:lpstr>
      <vt:lpstr>2020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Ya</cp:lastModifiedBy>
  <dcterms:created xsi:type="dcterms:W3CDTF">2015-06-05T18:17:20Z</dcterms:created>
  <dcterms:modified xsi:type="dcterms:W3CDTF">2024-11-10T13:20:36Z</dcterms:modified>
</cp:coreProperties>
</file>