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nnac/Desktop/haust24/Reikningshald/vinnublöð/"/>
    </mc:Choice>
  </mc:AlternateContent>
  <xr:revisionPtr revIDLastSave="0" documentId="13_ncr:1_{08009142-69A6-4244-A3AF-01690BEADEC4}" xr6:coauthVersionLast="47" xr6:coauthVersionMax="47" xr10:uidLastSave="{00000000-0000-0000-0000-000000000000}"/>
  <bookViews>
    <workbookView xWindow="0" yWindow="740" windowWidth="34560" windowHeight="21600" activeTab="1" xr2:uid="{00000000-000D-0000-FFFF-FFFF00000000}"/>
  </bookViews>
  <sheets>
    <sheet name="verkefni" sheetId="3" r:id="rId1"/>
    <sheet name="vinnublað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" i="1" l="1"/>
  <c r="W21" i="1"/>
  <c r="W12" i="1"/>
  <c r="F11" i="1"/>
  <c r="W10" i="1"/>
  <c r="C19" i="1"/>
  <c r="B11" i="1"/>
  <c r="W5" i="1"/>
  <c r="R6" i="1"/>
  <c r="R5" i="1"/>
  <c r="R9" i="1"/>
  <c r="R4" i="1"/>
  <c r="C18" i="1"/>
  <c r="F10" i="1"/>
  <c r="G10" i="1" s="1"/>
  <c r="B8" i="1"/>
  <c r="F9" i="1"/>
  <c r="F25" i="1" s="1"/>
  <c r="C16" i="1"/>
  <c r="J5" i="1"/>
  <c r="N5" i="1"/>
  <c r="N14" i="1" s="1"/>
  <c r="O14" i="1"/>
  <c r="O16" i="1" s="1"/>
  <c r="F24" i="1"/>
  <c r="B7" i="1"/>
  <c r="F7" i="1"/>
  <c r="W20" i="1" l="1"/>
  <c r="W22" i="1" s="1"/>
  <c r="R10" i="1"/>
  <c r="O5" i="1"/>
  <c r="R11" i="1" l="1"/>
  <c r="W8" i="1" s="1"/>
</calcChain>
</file>

<file path=xl/sharedStrings.xml><?xml version="1.0" encoding="utf-8"?>
<sst xmlns="http://schemas.openxmlformats.org/spreadsheetml/2006/main" count="46" uniqueCount="39">
  <si>
    <t>Eignir</t>
  </si>
  <si>
    <t>Skuldir</t>
  </si>
  <si>
    <t>Eigið fé</t>
  </si>
  <si>
    <t xml:space="preserve">Breyting á handb. fé </t>
  </si>
  <si>
    <t xml:space="preserve">    Eignir samtals</t>
  </si>
  <si>
    <t>Handb.fé í upphafi árs</t>
  </si>
  <si>
    <t>Handb. fé í lok árs</t>
  </si>
  <si>
    <t>RR ár 2012</t>
  </si>
  <si>
    <t>EHR 31.des.2012</t>
  </si>
  <si>
    <t>Yfirlit um sjóðst. ár 2012</t>
  </si>
  <si>
    <t xml:space="preserve">    E.fé + S samtals</t>
  </si>
  <si>
    <t>afkoma</t>
  </si>
  <si>
    <t>Yfirlit um ÓRE 2012</t>
  </si>
  <si>
    <t>1.1.</t>
  </si>
  <si>
    <t>31.12.</t>
  </si>
  <si>
    <t>Viðskiptakröfur - verkefni 7_1</t>
  </si>
  <si>
    <t>7_1 Vkr – verkefni</t>
  </si>
  <si>
    <r>
      <t>„Rekstrarreikningsaðferð“</t>
    </r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(the percent of revenue method)</t>
    </r>
  </si>
  <si>
    <t>Tekjur</t>
  </si>
  <si>
    <t>vkr</t>
  </si>
  <si>
    <r>
      <t>RHR</t>
    </r>
    <r>
      <rPr>
        <b/>
        <i/>
        <sz val="13"/>
        <color indexed="8"/>
        <rFont val="Arial"/>
        <family val="2"/>
      </rPr>
      <t xml:space="preserve"> (OA)</t>
    </r>
  </si>
  <si>
    <r>
      <t xml:space="preserve">FFH </t>
    </r>
    <r>
      <rPr>
        <b/>
        <i/>
        <sz val="13"/>
        <color indexed="8"/>
        <rFont val="Arial"/>
        <family val="2"/>
      </rPr>
      <t>(IA)</t>
    </r>
  </si>
  <si>
    <r>
      <t xml:space="preserve">FMH </t>
    </r>
    <r>
      <rPr>
        <b/>
        <i/>
        <sz val="13"/>
        <color indexed="8"/>
        <rFont val="Arial"/>
        <family val="2"/>
      </rPr>
      <t>(FA)</t>
    </r>
  </si>
  <si>
    <t>niður vkr.</t>
  </si>
  <si>
    <t>1.5%</t>
  </si>
  <si>
    <t>Afskrift</t>
  </si>
  <si>
    <t>Afskrift vkr</t>
  </si>
  <si>
    <t>ÓRE</t>
  </si>
  <si>
    <t>L1</t>
  </si>
  <si>
    <t>L2</t>
  </si>
  <si>
    <t>st</t>
  </si>
  <si>
    <t>Lánsala ársins 2011</t>
  </si>
  <si>
    <t>Lánsala ársins 2012</t>
  </si>
  <si>
    <t xml:space="preserve">1.0% </t>
  </si>
  <si>
    <r>
      <rPr>
        <b/>
        <sz val="13"/>
        <color theme="1"/>
        <rFont val="Arial"/>
        <family val="2"/>
      </rPr>
      <t>tekjur</t>
    </r>
    <r>
      <rPr>
        <sz val="13"/>
        <color theme="1"/>
        <rFont val="Arial"/>
        <family val="2"/>
      </rPr>
      <t xml:space="preserve"> </t>
    </r>
  </si>
  <si>
    <t xml:space="preserve">Afkoma </t>
  </si>
  <si>
    <t xml:space="preserve">H. Fé </t>
  </si>
  <si>
    <t xml:space="preserve">Vkr. </t>
  </si>
  <si>
    <t>tekjur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</si>
</sst>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\(#,##0\)"/>
    <numFmt numFmtId="165" formatCode="d/m/yyyy;@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i/>
      <sz val="13"/>
      <color theme="1"/>
      <name val="Arial"/>
      <family val="2"/>
    </font>
    <font>
      <sz val="13"/>
      <color theme="1"/>
      <name val="Calibri"/>
      <family val="2"/>
      <scheme val="minor"/>
    </font>
    <font>
      <b/>
      <i/>
      <sz val="13"/>
      <color indexed="8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7" fillId="0" borderId="0" xfId="0" applyNumberFormat="1" applyFont="1" applyAlignment="1">
      <alignment horizontal="left"/>
    </xf>
    <xf numFmtId="164" fontId="7" fillId="0" borderId="0" xfId="0" applyNumberFormat="1" applyFont="1"/>
    <xf numFmtId="164" fontId="7" fillId="0" borderId="0" xfId="0" applyNumberFormat="1" applyFont="1" applyAlignment="1">
      <alignment wrapText="1"/>
    </xf>
    <xf numFmtId="164" fontId="6" fillId="2" borderId="2" xfId="0" applyNumberFormat="1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164" fontId="6" fillId="2" borderId="4" xfId="0" applyNumberFormat="1" applyFont="1" applyFill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0" borderId="7" xfId="0" applyNumberFormat="1" applyFont="1" applyBorder="1"/>
    <xf numFmtId="164" fontId="7" fillId="0" borderId="9" xfId="0" applyNumberFormat="1" applyFont="1" applyBorder="1"/>
    <xf numFmtId="164" fontId="6" fillId="0" borderId="5" xfId="0" applyNumberFormat="1" applyFont="1" applyBorder="1"/>
    <xf numFmtId="164" fontId="6" fillId="0" borderId="11" xfId="0" applyNumberFormat="1" applyFont="1" applyBorder="1"/>
    <xf numFmtId="164" fontId="7" fillId="0" borderId="12" xfId="0" applyNumberFormat="1" applyFont="1" applyBorder="1"/>
    <xf numFmtId="164" fontId="7" fillId="0" borderId="5" xfId="0" applyNumberFormat="1" applyFont="1" applyBorder="1" applyAlignment="1">
      <alignment wrapText="1"/>
    </xf>
    <xf numFmtId="164" fontId="7" fillId="0" borderId="5" xfId="0" applyNumberFormat="1" applyFont="1" applyBorder="1"/>
    <xf numFmtId="164" fontId="7" fillId="0" borderId="0" xfId="0" applyNumberFormat="1" applyFont="1" applyAlignment="1">
      <alignment horizontal="center"/>
    </xf>
    <xf numFmtId="164" fontId="7" fillId="0" borderId="1" xfId="0" applyNumberFormat="1" applyFont="1" applyBorder="1" applyAlignment="1">
      <alignment wrapText="1"/>
    </xf>
    <xf numFmtId="164" fontId="7" fillId="0" borderId="6" xfId="0" applyNumberFormat="1" applyFont="1" applyBorder="1" applyAlignment="1">
      <alignment wrapText="1"/>
    </xf>
    <xf numFmtId="164" fontId="7" fillId="0" borderId="1" xfId="0" applyNumberFormat="1" applyFont="1" applyBorder="1"/>
    <xf numFmtId="164" fontId="7" fillId="0" borderId="6" xfId="0" applyNumberFormat="1" applyFont="1" applyBorder="1"/>
    <xf numFmtId="164" fontId="7" fillId="0" borderId="0" xfId="0" applyNumberFormat="1" applyFont="1" applyAlignment="1">
      <alignment horizontal="center"/>
    </xf>
    <xf numFmtId="164" fontId="8" fillId="0" borderId="6" xfId="0" applyNumberFormat="1" applyFont="1" applyBorder="1" applyAlignment="1">
      <alignment horizontal="right"/>
    </xf>
    <xf numFmtId="164" fontId="7" fillId="0" borderId="4" xfId="0" applyNumberFormat="1" applyFont="1" applyBorder="1"/>
    <xf numFmtId="164" fontId="7" fillId="0" borderId="7" xfId="0" applyNumberFormat="1" applyFont="1" applyBorder="1" applyAlignment="1">
      <alignment wrapText="1"/>
    </xf>
    <xf numFmtId="164" fontId="7" fillId="0" borderId="10" xfId="0" applyNumberFormat="1" applyFont="1" applyBorder="1"/>
    <xf numFmtId="165" fontId="8" fillId="0" borderId="0" xfId="0" applyNumberFormat="1" applyFont="1"/>
    <xf numFmtId="164" fontId="6" fillId="0" borderId="7" xfId="0" applyNumberFormat="1" applyFont="1" applyBorder="1"/>
    <xf numFmtId="164" fontId="6" fillId="0" borderId="0" xfId="0" applyNumberFormat="1" applyFont="1"/>
    <xf numFmtId="164" fontId="8" fillId="0" borderId="7" xfId="0" applyNumberFormat="1" applyFont="1" applyBorder="1"/>
    <xf numFmtId="164" fontId="8" fillId="0" borderId="0" xfId="0" applyNumberFormat="1" applyFont="1"/>
    <xf numFmtId="164" fontId="7" fillId="0" borderId="8" xfId="0" applyNumberFormat="1" applyFont="1" applyBorder="1"/>
    <xf numFmtId="164" fontId="6" fillId="0" borderId="0" xfId="0" applyNumberFormat="1" applyFont="1" applyAlignment="1">
      <alignment wrapText="1"/>
    </xf>
    <xf numFmtId="164" fontId="6" fillId="0" borderId="0" xfId="0" applyNumberFormat="1" applyFont="1" applyAlignment="1">
      <alignment horizontal="center" wrapText="1"/>
    </xf>
    <xf numFmtId="0" fontId="9" fillId="0" borderId="6" xfId="0" applyFont="1" applyBorder="1"/>
    <xf numFmtId="0" fontId="9" fillId="0" borderId="1" xfId="0" applyFont="1" applyBorder="1" applyAlignment="1">
      <alignment horizontal="left"/>
    </xf>
    <xf numFmtId="0" fontId="9" fillId="0" borderId="1" xfId="0" applyFont="1" applyBorder="1"/>
    <xf numFmtId="0" fontId="9" fillId="0" borderId="10" xfId="0" applyFont="1" applyBorder="1"/>
    <xf numFmtId="0" fontId="9" fillId="0" borderId="0" xfId="0" applyFont="1"/>
    <xf numFmtId="164" fontId="9" fillId="0" borderId="0" xfId="0" applyNumberFormat="1" applyFont="1"/>
    <xf numFmtId="164" fontId="6" fillId="0" borderId="1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64" fontId="11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 wrapText="1"/>
    </xf>
    <xf numFmtId="0" fontId="12" fillId="0" borderId="0" xfId="0" applyFont="1" applyAlignment="1">
      <alignment horizontal="left"/>
    </xf>
    <xf numFmtId="164" fontId="11" fillId="0" borderId="0" xfId="0" applyNumberFormat="1" applyFont="1"/>
    <xf numFmtId="165" fontId="13" fillId="0" borderId="0" xfId="0" applyNumberFormat="1" applyFont="1"/>
    <xf numFmtId="164" fontId="11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 wrapText="1"/>
    </xf>
    <xf numFmtId="0" fontId="12" fillId="0" borderId="0" xfId="0" applyFont="1" applyAlignment="1">
      <alignment horizontal="right"/>
    </xf>
    <xf numFmtId="165" fontId="13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 wrapText="1"/>
    </xf>
    <xf numFmtId="164" fontId="14" fillId="0" borderId="0" xfId="0" applyNumberFormat="1" applyFont="1" applyAlignment="1">
      <alignment horizontal="left" wrapText="1"/>
    </xf>
    <xf numFmtId="164" fontId="14" fillId="0" borderId="0" xfId="0" applyNumberFormat="1" applyFont="1" applyAlignment="1">
      <alignment horizontal="right" wrapText="1"/>
    </xf>
    <xf numFmtId="164" fontId="11" fillId="0" borderId="0" xfId="0" applyNumberFormat="1" applyFont="1" applyAlignment="1">
      <alignment wrapText="1"/>
    </xf>
    <xf numFmtId="164" fontId="11" fillId="0" borderId="0" xfId="0" applyNumberFormat="1" applyFont="1" applyAlignment="1">
      <alignment horizontal="center"/>
    </xf>
    <xf numFmtId="164" fontId="1" fillId="0" borderId="0" xfId="0" applyNumberFormat="1" applyFont="1"/>
    <xf numFmtId="0" fontId="12" fillId="0" borderId="0" xfId="0" applyFont="1"/>
    <xf numFmtId="164" fontId="14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wrapText="1"/>
    </xf>
    <xf numFmtId="0" fontId="15" fillId="0" borderId="0" xfId="0" applyFont="1"/>
    <xf numFmtId="165" fontId="13" fillId="0" borderId="0" xfId="0" applyNumberFormat="1" applyFont="1" applyAlignment="1">
      <alignment horizontal="right"/>
    </xf>
    <xf numFmtId="164" fontId="7" fillId="3" borderId="0" xfId="0" applyNumberFormat="1" applyFont="1" applyFill="1" applyAlignment="1">
      <alignment wrapText="1"/>
    </xf>
    <xf numFmtId="164" fontId="7" fillId="3" borderId="7" xfId="0" applyNumberFormat="1" applyFont="1" applyFill="1" applyBorder="1" applyAlignment="1">
      <alignment wrapText="1"/>
    </xf>
    <xf numFmtId="164" fontId="7" fillId="4" borderId="6" xfId="0" applyNumberFormat="1" applyFont="1" applyFill="1" applyBorder="1" applyAlignment="1">
      <alignment wrapText="1"/>
    </xf>
    <xf numFmtId="164" fontId="7" fillId="5" borderId="7" xfId="0" applyNumberFormat="1" applyFont="1" applyFill="1" applyBorder="1" applyAlignment="1">
      <alignment wrapText="1"/>
    </xf>
    <xf numFmtId="164" fontId="7" fillId="4" borderId="0" xfId="0" applyNumberFormat="1" applyFont="1" applyFill="1" applyAlignment="1">
      <alignment wrapText="1"/>
    </xf>
    <xf numFmtId="164" fontId="7" fillId="5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10</xdr:col>
      <xdr:colOff>66675</xdr:colOff>
      <xdr:row>31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" y="396875"/>
          <a:ext cx="5843411" cy="5712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33866</xdr:colOff>
      <xdr:row>25</xdr:row>
      <xdr:rowOff>211667</xdr:rowOff>
    </xdr:from>
    <xdr:to>
      <xdr:col>9</xdr:col>
      <xdr:colOff>420581</xdr:colOff>
      <xdr:row>53</xdr:row>
      <xdr:rowOff>163619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A9A071-817E-CC49-8824-256753E6B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66" y="5731934"/>
          <a:ext cx="5847715" cy="5683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"/>
  <sheetViews>
    <sheetView showGridLines="0" zoomScale="125" zoomScaleNormal="125" workbookViewId="0">
      <selection activeCell="I34" sqref="I34"/>
    </sheetView>
  </sheetViews>
  <sheetFormatPr baseColWidth="10" defaultColWidth="8.83203125" defaultRowHeight="15" x14ac:dyDescent="0.2"/>
  <cols>
    <col min="1" max="1" width="1" customWidth="1"/>
    <col min="4" max="4" width="3.6640625" customWidth="1"/>
    <col min="10" max="10" width="10.5" customWidth="1"/>
  </cols>
  <sheetData>
    <row r="1" spans="2:5" ht="16" x14ac:dyDescent="0.2">
      <c r="B1" s="2" t="s">
        <v>16</v>
      </c>
      <c r="E1" s="1" t="s">
        <v>17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  <pageSetUpPr fitToPage="1"/>
  </sheetPr>
  <dimension ref="A1:W42"/>
  <sheetViews>
    <sheetView tabSelected="1" topLeftCell="B1" zoomScale="150" zoomScaleNormal="100" workbookViewId="0">
      <selection activeCell="W18" sqref="W18"/>
    </sheetView>
  </sheetViews>
  <sheetFormatPr baseColWidth="10" defaultColWidth="9.1640625" defaultRowHeight="17" x14ac:dyDescent="0.2"/>
  <cols>
    <col min="1" max="1" width="4.1640625" style="47" customWidth="1"/>
    <col min="2" max="2" width="27" style="4" customWidth="1"/>
    <col min="3" max="3" width="14.5" style="40" customWidth="1"/>
    <col min="4" max="4" width="4.1640625" style="46" customWidth="1"/>
    <col min="5" max="5" width="3.83203125" style="51" customWidth="1"/>
    <col min="6" max="7" width="8" style="40" customWidth="1"/>
    <col min="8" max="8" width="3" style="46" customWidth="1"/>
    <col min="9" max="9" width="3" style="40" customWidth="1"/>
    <col min="10" max="11" width="8" style="40" customWidth="1"/>
    <col min="12" max="12" width="3" style="63" customWidth="1"/>
    <col min="13" max="13" width="3" style="59" customWidth="1"/>
    <col min="14" max="14" width="9.6640625" style="40" customWidth="1"/>
    <col min="15" max="15" width="9.6640625" style="4" customWidth="1"/>
    <col min="16" max="16" width="3.33203125" style="44" customWidth="1"/>
    <col min="17" max="17" width="16.6640625" style="4" customWidth="1"/>
    <col min="18" max="18" width="20.6640625" style="4" customWidth="1"/>
    <col min="19" max="19" width="0.83203125" style="4" customWidth="1"/>
    <col min="20" max="21" width="9.1640625" style="4"/>
    <col min="22" max="22" width="3.5" style="4" customWidth="1"/>
    <col min="23" max="16384" width="9.1640625" style="4"/>
  </cols>
  <sheetData>
    <row r="1" spans="1:23" s="3" customFormat="1" x14ac:dyDescent="0.2">
      <c r="A1" s="61" t="s">
        <v>15</v>
      </c>
      <c r="D1" s="44"/>
      <c r="E1" s="49"/>
      <c r="H1" s="44"/>
      <c r="L1" s="61"/>
      <c r="M1" s="44"/>
      <c r="O1" s="4"/>
      <c r="P1" s="44"/>
    </row>
    <row r="2" spans="1:23" s="3" customFormat="1" x14ac:dyDescent="0.2">
      <c r="A2" s="45"/>
      <c r="B2" s="4"/>
      <c r="D2" s="44"/>
      <c r="E2" s="49"/>
      <c r="H2" s="44"/>
      <c r="L2" s="61"/>
      <c r="M2" s="44"/>
      <c r="O2" s="5"/>
      <c r="P2" s="45"/>
    </row>
    <row r="3" spans="1:23" s="3" customFormat="1" x14ac:dyDescent="0.2">
      <c r="A3" s="45"/>
      <c r="B3" s="6" t="s">
        <v>0</v>
      </c>
      <c r="C3" s="7"/>
      <c r="D3" s="7"/>
      <c r="E3" s="7"/>
      <c r="F3" s="7"/>
      <c r="G3" s="8"/>
      <c r="H3" s="44"/>
      <c r="J3" s="6" t="s">
        <v>2</v>
      </c>
      <c r="K3" s="7"/>
      <c r="L3" s="7"/>
      <c r="M3" s="7"/>
      <c r="N3" s="7"/>
      <c r="O3" s="8"/>
      <c r="P3" s="45"/>
      <c r="Q3" s="6" t="s">
        <v>7</v>
      </c>
      <c r="R3" s="8"/>
      <c r="T3" s="6" t="s">
        <v>8</v>
      </c>
      <c r="U3" s="7"/>
      <c r="V3" s="7"/>
      <c r="W3" s="8"/>
    </row>
    <row r="4" spans="1:23" s="3" customFormat="1" x14ac:dyDescent="0.2">
      <c r="A4" s="50"/>
      <c r="B4" s="9"/>
      <c r="C4" s="9"/>
      <c r="D4" s="45"/>
      <c r="E4" s="50"/>
      <c r="F4" s="43" t="s">
        <v>19</v>
      </c>
      <c r="G4" s="9"/>
      <c r="H4" s="45"/>
      <c r="I4" s="5"/>
      <c r="J4" s="42" t="s">
        <v>18</v>
      </c>
      <c r="K4" s="10"/>
      <c r="L4" s="62"/>
      <c r="M4" s="56"/>
      <c r="N4" s="42" t="s">
        <v>26</v>
      </c>
      <c r="O4" s="10"/>
      <c r="P4" s="45"/>
      <c r="Q4" s="11" t="s">
        <v>34</v>
      </c>
      <c r="R4" s="12">
        <f>F25</f>
        <v>6500</v>
      </c>
      <c r="T4" s="13" t="s">
        <v>2</v>
      </c>
      <c r="U4" s="14"/>
      <c r="V4" s="14"/>
      <c r="W4" s="15"/>
    </row>
    <row r="5" spans="1:23" s="3" customFormat="1" x14ac:dyDescent="0.2">
      <c r="A5" s="50">
        <v>2</v>
      </c>
      <c r="B5" s="5">
        <v>3000</v>
      </c>
      <c r="C5" s="16"/>
      <c r="D5" s="45"/>
      <c r="E5" s="55" t="s">
        <v>28</v>
      </c>
      <c r="F5" s="5">
        <v>4000</v>
      </c>
      <c r="G5" s="16">
        <v>3000</v>
      </c>
      <c r="H5" s="45">
        <v>2</v>
      </c>
      <c r="I5" s="5"/>
      <c r="J5" s="4">
        <f>K5</f>
        <v>4000</v>
      </c>
      <c r="K5" s="17">
        <v>4000</v>
      </c>
      <c r="L5" s="18"/>
      <c r="M5" s="18"/>
      <c r="N5" s="5">
        <f>+J24</f>
        <v>60</v>
      </c>
      <c r="O5" s="16">
        <f>+N5</f>
        <v>60</v>
      </c>
      <c r="P5" s="54" t="s">
        <v>29</v>
      </c>
      <c r="Q5" s="29" t="s">
        <v>25</v>
      </c>
      <c r="R5" s="12">
        <f>-J25</f>
        <v>-65</v>
      </c>
      <c r="T5" s="11"/>
      <c r="U5" s="4" t="s">
        <v>27</v>
      </c>
      <c r="V5" s="4"/>
      <c r="W5" s="12">
        <f>R11</f>
        <v>10375</v>
      </c>
    </row>
    <row r="6" spans="1:23" s="3" customFormat="1" x14ac:dyDescent="0.2">
      <c r="A6" s="50"/>
      <c r="B6" s="19"/>
      <c r="C6" s="20"/>
      <c r="D6" s="45"/>
      <c r="E6" s="50"/>
      <c r="F6" s="19"/>
      <c r="G6" s="20"/>
      <c r="H6" s="45"/>
      <c r="I6" s="5"/>
      <c r="J6" s="21"/>
      <c r="K6" s="22"/>
      <c r="L6" s="58"/>
      <c r="M6" s="57"/>
      <c r="N6" s="19"/>
      <c r="O6" s="20"/>
      <c r="P6" s="45"/>
      <c r="Q6" s="24" t="s">
        <v>11</v>
      </c>
      <c r="R6" s="25">
        <f>R4+R5</f>
        <v>6435</v>
      </c>
      <c r="T6" s="26"/>
      <c r="U6" s="5"/>
      <c r="V6" s="5"/>
      <c r="W6" s="27"/>
    </row>
    <row r="7" spans="1:23" s="3" customFormat="1" x14ac:dyDescent="0.2">
      <c r="A7" s="64" t="s">
        <v>30</v>
      </c>
      <c r="B7" s="5">
        <f>B5</f>
        <v>3000</v>
      </c>
      <c r="C7" s="26"/>
      <c r="D7" s="45"/>
      <c r="E7" s="55" t="s">
        <v>30</v>
      </c>
      <c r="F7" s="5">
        <f>F5-G5</f>
        <v>1000</v>
      </c>
      <c r="G7" s="26"/>
      <c r="H7" s="48"/>
      <c r="I7" s="28"/>
      <c r="J7" s="4"/>
      <c r="K7" s="11">
        <v>0</v>
      </c>
      <c r="L7" s="58"/>
      <c r="M7" s="57"/>
      <c r="N7" s="5">
        <v>0</v>
      </c>
      <c r="O7" s="26"/>
      <c r="P7" s="52"/>
      <c r="Q7" s="4"/>
      <c r="R7" s="4"/>
      <c r="T7" s="29" t="s">
        <v>1</v>
      </c>
      <c r="U7" s="30"/>
      <c r="V7" s="30"/>
      <c r="W7" s="12"/>
    </row>
    <row r="8" spans="1:23" s="3" customFormat="1" ht="18" thickBot="1" x14ac:dyDescent="0.25">
      <c r="A8" s="50">
        <v>6</v>
      </c>
      <c r="B8" s="5">
        <f>G9</f>
        <v>5400</v>
      </c>
      <c r="C8" s="26"/>
      <c r="D8" s="45"/>
      <c r="E8" s="50"/>
      <c r="F8" s="5"/>
      <c r="G8" s="66">
        <v>40</v>
      </c>
      <c r="H8" s="45"/>
      <c r="I8" s="5"/>
      <c r="J8" s="4"/>
      <c r="K8" s="11">
        <v>6500</v>
      </c>
      <c r="L8" s="47">
        <v>5</v>
      </c>
      <c r="M8" s="58"/>
      <c r="N8" s="5"/>
      <c r="O8" s="26"/>
      <c r="P8" s="45"/>
      <c r="Q8" s="6" t="s">
        <v>12</v>
      </c>
      <c r="R8" s="8"/>
      <c r="T8" s="31" t="s">
        <v>10</v>
      </c>
      <c r="U8" s="32"/>
      <c r="V8" s="32"/>
      <c r="W8" s="33">
        <f>+W6+W7</f>
        <v>0</v>
      </c>
    </row>
    <row r="9" spans="1:23" s="3" customFormat="1" ht="18" thickTop="1" x14ac:dyDescent="0.2">
      <c r="A9" s="50">
        <v>7</v>
      </c>
      <c r="B9" s="69">
        <v>5</v>
      </c>
      <c r="C9" s="26"/>
      <c r="D9" s="45"/>
      <c r="E9" s="50">
        <v>5</v>
      </c>
      <c r="F9" s="5">
        <f>K8</f>
        <v>6500</v>
      </c>
      <c r="G9" s="26">
        <v>5400</v>
      </c>
      <c r="H9" s="45">
        <v>6</v>
      </c>
      <c r="I9" s="5"/>
      <c r="J9" s="4"/>
      <c r="K9" s="11"/>
      <c r="L9" s="61"/>
      <c r="M9" s="44"/>
      <c r="N9" s="5"/>
      <c r="O9" s="26"/>
      <c r="P9" s="45"/>
      <c r="Q9" s="17" t="s">
        <v>13</v>
      </c>
      <c r="R9" s="12">
        <f>O16</f>
        <v>3940</v>
      </c>
      <c r="T9" s="29" t="s">
        <v>0</v>
      </c>
      <c r="U9" s="30"/>
      <c r="V9" s="30"/>
      <c r="W9" s="12"/>
    </row>
    <row r="10" spans="1:23" s="3" customFormat="1" x14ac:dyDescent="0.2">
      <c r="A10" s="50"/>
      <c r="B10" s="19"/>
      <c r="C10" s="20"/>
      <c r="D10" s="45"/>
      <c r="E10" s="50"/>
      <c r="F10" s="70">
        <f>C17</f>
        <v>5</v>
      </c>
      <c r="G10" s="67">
        <f>F10</f>
        <v>5</v>
      </c>
      <c r="H10" s="45"/>
      <c r="I10" s="5"/>
      <c r="J10" s="4"/>
      <c r="K10" s="11"/>
      <c r="L10" s="58"/>
      <c r="M10" s="47"/>
      <c r="N10" s="4"/>
      <c r="O10" s="11"/>
      <c r="P10" s="45"/>
      <c r="Q10" s="11" t="s">
        <v>35</v>
      </c>
      <c r="R10" s="12">
        <f>R6</f>
        <v>6435</v>
      </c>
      <c r="T10" s="11"/>
      <c r="U10" s="4" t="s">
        <v>36</v>
      </c>
      <c r="V10" s="4"/>
      <c r="W10" s="12">
        <f>B11</f>
        <v>8405</v>
      </c>
    </row>
    <row r="11" spans="1:23" s="3" customFormat="1" x14ac:dyDescent="0.2">
      <c r="A11" s="64"/>
      <c r="B11" s="34">
        <f>SUM(B7:B9)</f>
        <v>8405</v>
      </c>
      <c r="C11" s="26"/>
      <c r="D11" s="45"/>
      <c r="E11" s="50"/>
      <c r="F11" s="5">
        <f>SUM(F7:F10)-SUM(G7:G10)</f>
        <v>2060</v>
      </c>
      <c r="G11" s="26"/>
      <c r="H11" s="35"/>
      <c r="I11" s="35"/>
      <c r="J11" s="4"/>
      <c r="K11" s="4"/>
      <c r="L11" s="58"/>
      <c r="M11" s="47"/>
      <c r="N11" s="4"/>
      <c r="O11" s="4"/>
      <c r="P11" s="47"/>
      <c r="Q11" s="22" t="s">
        <v>14</v>
      </c>
      <c r="R11" s="25">
        <f>SUM(R9:R10)</f>
        <v>10375</v>
      </c>
      <c r="T11" s="11"/>
      <c r="U11" s="4" t="s">
        <v>37</v>
      </c>
      <c r="V11" s="4"/>
      <c r="W11" s="12">
        <v>1970</v>
      </c>
    </row>
    <row r="12" spans="1:23" s="3" customFormat="1" ht="18" thickBot="1" x14ac:dyDescent="0.25">
      <c r="A12" s="50"/>
      <c r="B12" s="5"/>
      <c r="C12" s="5"/>
      <c r="D12" s="45"/>
      <c r="E12" s="50"/>
      <c r="F12" s="5"/>
      <c r="G12" s="5"/>
      <c r="H12" s="45"/>
      <c r="I12" s="5"/>
      <c r="J12" s="4"/>
      <c r="K12" s="4"/>
      <c r="L12" s="58"/>
      <c r="M12" s="57"/>
      <c r="N12" s="5"/>
      <c r="O12" s="5"/>
      <c r="P12" s="45"/>
      <c r="Q12" s="4"/>
      <c r="R12" s="4"/>
      <c r="T12" s="31" t="s">
        <v>4</v>
      </c>
      <c r="U12" s="32"/>
      <c r="V12" s="32"/>
      <c r="W12" s="33">
        <f>SUM(W10:W11)</f>
        <v>10375</v>
      </c>
    </row>
    <row r="13" spans="1:23" s="3" customFormat="1" ht="18" thickTop="1" x14ac:dyDescent="0.2">
      <c r="A13" s="50"/>
      <c r="B13" s="42" t="s">
        <v>23</v>
      </c>
      <c r="C13" s="10"/>
      <c r="D13" s="45"/>
      <c r="E13" s="50"/>
      <c r="F13" s="5"/>
      <c r="G13" s="5"/>
      <c r="H13" s="45"/>
      <c r="I13" s="5"/>
      <c r="J13" s="4"/>
      <c r="K13" s="4"/>
      <c r="L13" s="58"/>
      <c r="M13" s="57"/>
      <c r="N13" s="42" t="s">
        <v>27</v>
      </c>
      <c r="O13" s="42"/>
      <c r="P13" s="45"/>
      <c r="T13" s="36"/>
      <c r="U13" s="37"/>
      <c r="V13" s="38"/>
      <c r="W13" s="39"/>
    </row>
    <row r="14" spans="1:23" s="3" customFormat="1" x14ac:dyDescent="0.2">
      <c r="A14" s="50"/>
      <c r="B14" s="5"/>
      <c r="C14" s="16">
        <v>60</v>
      </c>
      <c r="D14" s="45">
        <v>3</v>
      </c>
      <c r="E14" s="50"/>
      <c r="F14" s="5"/>
      <c r="G14" s="5"/>
      <c r="H14" s="45"/>
      <c r="I14" s="5"/>
      <c r="J14" s="4"/>
      <c r="K14" s="4"/>
      <c r="L14" s="58"/>
      <c r="M14" s="60" t="s">
        <v>29</v>
      </c>
      <c r="N14" s="5">
        <f>N5</f>
        <v>60</v>
      </c>
      <c r="O14" s="16">
        <f>F5</f>
        <v>4000</v>
      </c>
      <c r="P14" s="44" t="s">
        <v>28</v>
      </c>
    </row>
    <row r="15" spans="1:23" s="3" customFormat="1" x14ac:dyDescent="0.2">
      <c r="A15" s="50"/>
      <c r="B15" s="19"/>
      <c r="C15" s="20"/>
      <c r="D15" s="45"/>
      <c r="E15" s="50"/>
      <c r="F15" s="5"/>
      <c r="G15" s="5"/>
      <c r="H15" s="45"/>
      <c r="I15" s="5"/>
      <c r="J15" s="4"/>
      <c r="K15" s="4"/>
      <c r="L15" s="58"/>
      <c r="M15" s="57"/>
      <c r="N15" s="19"/>
      <c r="O15" s="20"/>
      <c r="P15" s="45"/>
      <c r="T15" s="6" t="s">
        <v>9</v>
      </c>
      <c r="U15" s="7"/>
      <c r="V15" s="7"/>
      <c r="W15" s="8"/>
    </row>
    <row r="16" spans="1:23" s="3" customFormat="1" x14ac:dyDescent="0.2">
      <c r="A16" s="64"/>
      <c r="B16" s="5"/>
      <c r="C16" s="26">
        <f>+C14+C15</f>
        <v>60</v>
      </c>
      <c r="D16" s="45" t="s">
        <v>30</v>
      </c>
      <c r="E16" s="50"/>
      <c r="F16" s="5"/>
      <c r="G16" s="5"/>
      <c r="H16" s="45"/>
      <c r="I16" s="5"/>
      <c r="J16" s="4"/>
      <c r="K16" s="4"/>
      <c r="L16" s="58"/>
      <c r="M16" s="57"/>
      <c r="N16" s="5"/>
      <c r="O16" s="26">
        <f>+O14-N14</f>
        <v>3940</v>
      </c>
      <c r="P16" s="52"/>
      <c r="T16" s="13" t="s">
        <v>20</v>
      </c>
      <c r="U16" s="14"/>
      <c r="V16" s="14"/>
      <c r="W16" s="15"/>
    </row>
    <row r="17" spans="1:23" s="3" customFormat="1" ht="18" x14ac:dyDescent="0.2">
      <c r="A17" s="50">
        <v>4</v>
      </c>
      <c r="B17" s="65">
        <v>40</v>
      </c>
      <c r="C17" s="68">
        <v>5</v>
      </c>
      <c r="D17" s="45">
        <v>7</v>
      </c>
      <c r="E17" s="50"/>
      <c r="F17" s="5"/>
      <c r="G17" s="5"/>
      <c r="H17" s="45"/>
      <c r="I17" s="5"/>
      <c r="J17" s="4"/>
      <c r="K17" s="4"/>
      <c r="L17" s="58"/>
      <c r="M17" s="49"/>
      <c r="N17" s="5"/>
      <c r="P17" s="44"/>
      <c r="T17" s="11"/>
      <c r="U17" s="5" t="s">
        <v>38</v>
      </c>
      <c r="V17" s="5"/>
      <c r="W17" s="12">
        <f>5404</f>
        <v>5404</v>
      </c>
    </row>
    <row r="18" spans="1:23" s="3" customFormat="1" x14ac:dyDescent="0.2">
      <c r="A18" s="50"/>
      <c r="B18" s="19"/>
      <c r="C18" s="20">
        <f>J25</f>
        <v>65</v>
      </c>
      <c r="D18" s="45">
        <v>8</v>
      </c>
      <c r="E18" s="50"/>
      <c r="F18" s="5"/>
      <c r="G18" s="5"/>
      <c r="H18" s="45"/>
      <c r="I18" s="5"/>
      <c r="J18" s="4"/>
      <c r="K18" s="4"/>
      <c r="L18" s="58"/>
      <c r="M18" s="57"/>
      <c r="N18" s="23"/>
      <c r="O18" s="23"/>
      <c r="P18" s="45"/>
      <c r="T18" s="29" t="s">
        <v>21</v>
      </c>
      <c r="U18" s="5"/>
      <c r="V18" s="5"/>
      <c r="W18" s="12"/>
    </row>
    <row r="19" spans="1:23" s="3" customFormat="1" x14ac:dyDescent="0.2">
      <c r="A19" s="64"/>
      <c r="B19" s="34"/>
      <c r="C19" s="5">
        <f>SUM(C16:C18)-SUM(B16:B18)</f>
        <v>90</v>
      </c>
      <c r="D19" s="45"/>
      <c r="E19" s="50"/>
      <c r="F19" s="5"/>
      <c r="G19" s="5"/>
      <c r="H19" s="45"/>
      <c r="I19" s="5"/>
      <c r="J19" s="4"/>
      <c r="K19" s="4"/>
      <c r="L19" s="58"/>
      <c r="M19" s="57"/>
      <c r="N19" s="23"/>
      <c r="O19" s="23"/>
      <c r="P19" s="53"/>
      <c r="T19" s="29" t="s">
        <v>22</v>
      </c>
      <c r="U19" s="30"/>
      <c r="V19" s="30"/>
      <c r="W19" s="27"/>
    </row>
    <row r="20" spans="1:23" s="3" customFormat="1" x14ac:dyDescent="0.2">
      <c r="A20" s="64"/>
      <c r="B20" s="34"/>
      <c r="C20" s="5"/>
      <c r="D20" s="45"/>
      <c r="E20" s="50"/>
      <c r="F20" s="5"/>
      <c r="G20" s="5"/>
      <c r="H20" s="45"/>
      <c r="I20" s="5"/>
      <c r="J20" s="4"/>
      <c r="K20" s="4"/>
      <c r="L20" s="58"/>
      <c r="M20" s="57"/>
      <c r="N20" s="23"/>
      <c r="O20" s="23"/>
      <c r="P20" s="53"/>
      <c r="T20" s="31" t="s">
        <v>3</v>
      </c>
      <c r="U20" s="4"/>
      <c r="V20" s="4"/>
      <c r="W20" s="12">
        <f>SUM(W17:W19)</f>
        <v>5404</v>
      </c>
    </row>
    <row r="21" spans="1:23" s="3" customFormat="1" x14ac:dyDescent="0.2">
      <c r="A21" s="50"/>
      <c r="C21" s="5"/>
      <c r="D21" s="45"/>
      <c r="E21" s="50"/>
      <c r="F21" s="5"/>
      <c r="G21" s="5"/>
      <c r="H21" s="45"/>
      <c r="I21" s="5"/>
      <c r="J21" s="4"/>
      <c r="K21" s="4"/>
      <c r="L21" s="58"/>
      <c r="M21" s="57"/>
      <c r="N21" s="5"/>
      <c r="O21" s="5"/>
      <c r="P21" s="45"/>
      <c r="T21" s="31" t="s">
        <v>5</v>
      </c>
      <c r="U21" s="4"/>
      <c r="V21" s="4"/>
      <c r="W21" s="12">
        <f>B7</f>
        <v>3000</v>
      </c>
    </row>
    <row r="22" spans="1:23" ht="15" customHeight="1" thickBot="1" x14ac:dyDescent="0.25">
      <c r="C22" s="5"/>
      <c r="G22" s="4"/>
      <c r="H22" s="47"/>
      <c r="I22" s="4"/>
      <c r="J22" s="4"/>
      <c r="K22" s="4"/>
      <c r="M22" s="47"/>
      <c r="N22" s="4"/>
      <c r="P22" s="47"/>
      <c r="T22" s="31" t="s">
        <v>6</v>
      </c>
      <c r="U22" s="23"/>
      <c r="V22" s="23"/>
      <c r="W22" s="33">
        <f>SUM(W20:W21)</f>
        <v>8404</v>
      </c>
    </row>
    <row r="23" spans="1:23" ht="18" thickTop="1" x14ac:dyDescent="0.2">
      <c r="C23" s="5"/>
      <c r="G23" s="4"/>
      <c r="H23" s="47"/>
      <c r="I23" s="4"/>
      <c r="J23" s="4"/>
      <c r="K23" s="4"/>
      <c r="M23" s="47"/>
      <c r="N23" s="4"/>
      <c r="P23" s="47"/>
      <c r="T23" s="22"/>
      <c r="U23" s="21"/>
      <c r="V23" s="21"/>
      <c r="W23" s="27"/>
    </row>
    <row r="24" spans="1:23" ht="18" x14ac:dyDescent="0.2">
      <c r="B24" s="34" t="s">
        <v>31</v>
      </c>
      <c r="C24" s="5"/>
      <c r="F24" s="41">
        <f>F5</f>
        <v>4000</v>
      </c>
      <c r="G24" s="4" t="s">
        <v>24</v>
      </c>
      <c r="H24" s="47"/>
      <c r="I24" s="4"/>
      <c r="J24" s="4">
        <v>60</v>
      </c>
      <c r="K24" s="4"/>
      <c r="M24" s="47"/>
      <c r="N24" s="4"/>
      <c r="P24" s="47"/>
    </row>
    <row r="25" spans="1:23" ht="18" x14ac:dyDescent="0.2">
      <c r="B25" s="34" t="s">
        <v>32</v>
      </c>
      <c r="C25" s="4"/>
      <c r="F25" s="5">
        <f>F9</f>
        <v>6500</v>
      </c>
      <c r="G25" s="4" t="s">
        <v>33</v>
      </c>
      <c r="H25" s="47"/>
      <c r="I25" s="4"/>
      <c r="J25" s="4">
        <v>65</v>
      </c>
      <c r="K25" s="4"/>
      <c r="M25" s="47"/>
      <c r="N25" s="4"/>
      <c r="P25" s="47"/>
    </row>
    <row r="26" spans="1:23" x14ac:dyDescent="0.2">
      <c r="C26" s="5"/>
      <c r="D26" s="47"/>
      <c r="E26" s="47"/>
      <c r="G26" s="4"/>
      <c r="H26" s="47"/>
      <c r="I26" s="4"/>
      <c r="J26" s="4"/>
      <c r="K26" s="4"/>
      <c r="M26" s="47"/>
      <c r="N26" s="4"/>
      <c r="P26" s="47"/>
    </row>
    <row r="27" spans="1:23" ht="15" customHeight="1" x14ac:dyDescent="0.2">
      <c r="D27" s="47"/>
      <c r="E27" s="47"/>
      <c r="G27" s="4"/>
      <c r="H27" s="47"/>
      <c r="I27" s="4"/>
      <c r="J27" s="4"/>
      <c r="K27" s="4"/>
      <c r="M27" s="47"/>
      <c r="N27" s="4"/>
      <c r="P27" s="47"/>
    </row>
    <row r="28" spans="1:23" ht="15" customHeight="1" x14ac:dyDescent="0.2">
      <c r="D28" s="47"/>
      <c r="E28" s="47"/>
      <c r="G28" s="4"/>
      <c r="H28" s="47"/>
      <c r="I28" s="4"/>
      <c r="J28" s="4"/>
      <c r="K28" s="4"/>
      <c r="M28" s="47"/>
      <c r="N28" s="4"/>
      <c r="P28" s="47"/>
    </row>
    <row r="29" spans="1:23" ht="15" customHeight="1" x14ac:dyDescent="0.2">
      <c r="D29" s="47"/>
      <c r="E29" s="47"/>
      <c r="G29" s="4"/>
      <c r="H29" s="47"/>
      <c r="I29" s="4"/>
      <c r="J29" s="4"/>
      <c r="K29" s="4"/>
      <c r="M29" s="47"/>
      <c r="N29" s="4"/>
      <c r="P29" s="47"/>
    </row>
    <row r="30" spans="1:23" ht="15" customHeight="1" x14ac:dyDescent="0.2">
      <c r="D30" s="47"/>
      <c r="E30" s="47"/>
      <c r="G30" s="4"/>
      <c r="H30" s="47"/>
      <c r="I30" s="4"/>
      <c r="J30" s="4"/>
      <c r="K30" s="4"/>
      <c r="M30" s="47"/>
      <c r="N30" s="4"/>
      <c r="P30" s="47"/>
    </row>
    <row r="31" spans="1:23" ht="15" customHeight="1" x14ac:dyDescent="0.2">
      <c r="D31" s="47"/>
      <c r="E31" s="47"/>
      <c r="G31" s="4"/>
      <c r="H31" s="47"/>
      <c r="I31" s="4"/>
      <c r="J31" s="4"/>
      <c r="K31" s="4"/>
    </row>
    <row r="32" spans="1:23" ht="15" customHeight="1" x14ac:dyDescent="0.2">
      <c r="C32" s="4"/>
      <c r="D32" s="47"/>
      <c r="E32" s="47"/>
      <c r="G32" s="4"/>
      <c r="H32" s="47"/>
      <c r="I32" s="4"/>
      <c r="J32" s="4"/>
      <c r="K32" s="4"/>
    </row>
    <row r="33" spans="3:16" ht="15" customHeight="1" x14ac:dyDescent="0.2">
      <c r="C33" s="4"/>
      <c r="D33" s="47"/>
      <c r="E33" s="47"/>
      <c r="K33" s="4"/>
    </row>
    <row r="34" spans="3:16" ht="15" customHeight="1" x14ac:dyDescent="0.2">
      <c r="C34" s="4"/>
      <c r="D34" s="47"/>
      <c r="E34" s="47"/>
      <c r="K34" s="4"/>
    </row>
    <row r="35" spans="3:16" ht="15" customHeight="1" x14ac:dyDescent="0.2">
      <c r="C35" s="4"/>
      <c r="D35" s="47"/>
      <c r="E35" s="47"/>
      <c r="K35" s="4"/>
    </row>
    <row r="36" spans="3:16" ht="15" customHeight="1" x14ac:dyDescent="0.2">
      <c r="C36" s="4"/>
      <c r="D36" s="47"/>
      <c r="E36" s="47"/>
      <c r="F36" s="4"/>
      <c r="K36" s="4"/>
    </row>
    <row r="37" spans="3:16" x14ac:dyDescent="0.2">
      <c r="C37" s="4"/>
      <c r="D37" s="47"/>
      <c r="E37" s="47"/>
      <c r="F37" s="4"/>
      <c r="K37" s="4"/>
      <c r="P37" s="47"/>
    </row>
    <row r="38" spans="3:16" x14ac:dyDescent="0.2">
      <c r="C38" s="4"/>
      <c r="D38" s="47"/>
      <c r="E38" s="47"/>
      <c r="F38" s="4"/>
      <c r="K38" s="4"/>
      <c r="P38" s="47"/>
    </row>
    <row r="39" spans="3:16" x14ac:dyDescent="0.2">
      <c r="C39" s="4"/>
      <c r="D39" s="47"/>
      <c r="E39" s="47"/>
      <c r="F39" s="4"/>
      <c r="K39" s="4"/>
      <c r="P39" s="47"/>
    </row>
    <row r="40" spans="3:16" x14ac:dyDescent="0.2">
      <c r="C40" s="4"/>
      <c r="D40" s="47"/>
      <c r="E40" s="47"/>
      <c r="F40" s="4"/>
      <c r="K40" s="4"/>
      <c r="P40" s="47"/>
    </row>
    <row r="41" spans="3:16" ht="15" customHeight="1" x14ac:dyDescent="0.2">
      <c r="C41" s="4"/>
      <c r="D41" s="47"/>
      <c r="E41" s="47"/>
      <c r="F41" s="4"/>
      <c r="K41" s="4"/>
      <c r="P41" s="47"/>
    </row>
    <row r="42" spans="3:16" ht="5.25" customHeight="1" x14ac:dyDescent="0.2">
      <c r="C42" s="4"/>
      <c r="D42" s="47"/>
      <c r="E42" s="47"/>
      <c r="F42" s="4"/>
      <c r="G42" s="4"/>
      <c r="H42" s="47"/>
      <c r="I42" s="4"/>
      <c r="J42" s="4"/>
      <c r="K42" s="4"/>
      <c r="P42" s="47"/>
    </row>
  </sheetData>
  <mergeCells count="14">
    <mergeCell ref="F4:G4"/>
    <mergeCell ref="B4:C4"/>
    <mergeCell ref="B3:G3"/>
    <mergeCell ref="B13:C13"/>
    <mergeCell ref="T3:W3"/>
    <mergeCell ref="T15:W15"/>
    <mergeCell ref="N13:O13"/>
    <mergeCell ref="L5:M5"/>
    <mergeCell ref="H11:I11"/>
    <mergeCell ref="Q3:R3"/>
    <mergeCell ref="Q8:R8"/>
    <mergeCell ref="J3:O3"/>
    <mergeCell ref="J4:K4"/>
    <mergeCell ref="N4:O4"/>
  </mergeCells>
  <pageMargins left="0.70866141732283472" right="0.51181102362204722" top="0.43307086614173229" bottom="0.39370078740157483" header="0.23622047244094491" footer="0.23622047244094491"/>
  <pageSetup paperSize="9" scale="98" orientation="landscape" horizontalDpi="4294967295" r:id="rId1"/>
  <headerFooter>
    <oddFooter>&amp;R&amp;9&amp;F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verkefni</vt:lpstr>
      <vt:lpstr>vinnublað</vt:lpstr>
    </vt:vector>
  </TitlesOfParts>
  <Company>LSH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halldlj</dc:creator>
  <cp:lastModifiedBy>Donna Cruz</cp:lastModifiedBy>
  <cp:lastPrinted>2013-10-13T18:31:09Z</cp:lastPrinted>
  <dcterms:created xsi:type="dcterms:W3CDTF">2011-10-08T00:20:16Z</dcterms:created>
  <dcterms:modified xsi:type="dcterms:W3CDTF">2024-09-24T09:57:03Z</dcterms:modified>
</cp:coreProperties>
</file>