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ISRVKFSR04\Sameign$\Innri Mál\Accounting DPP\Accounting DPP (áður IFRS Help Desk)\Skipulagsmál\IFRS Review\Ársreikningar 2011\Starfsmenn\Unnar\Annað\2022_Reikningshald\Fyrirlestrar\Fyrirlestur 2\Ítarefni og dæmi\"/>
    </mc:Choice>
  </mc:AlternateContent>
  <xr:revisionPtr revIDLastSave="0" documentId="13_ncr:1_{FA9E092D-ED5C-4708-89DB-A54902DC996F}" xr6:coauthVersionLast="47" xr6:coauthVersionMax="47" xr10:uidLastSave="{00000000-0000-0000-0000-000000000000}"/>
  <bookViews>
    <workbookView xWindow="57480" yWindow="-120" windowWidth="29040" windowHeight="17640" xr2:uid="{00000000-000D-0000-FFFF-FFFF00000000}"/>
  </bookViews>
  <sheets>
    <sheet name="forsendur og vinnubl." sheetId="1" r:id="rId1"/>
  </sheets>
  <definedNames>
    <definedName name="_xlnm.Print_Area" localSheetId="0">'forsendur og vinnubl.'!$A$1:$O$46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J46" i="1"/>
  <c r="H46" i="1"/>
  <c r="F46" i="1"/>
  <c r="D46" i="1"/>
  <c r="J40" i="1"/>
  <c r="L38" i="1"/>
  <c r="L39" i="1" s="1"/>
  <c r="L33" i="1"/>
  <c r="J33" i="1"/>
  <c r="D33" i="1"/>
  <c r="J32" i="1"/>
  <c r="H32" i="1"/>
  <c r="H18" i="1"/>
  <c r="J10" i="1"/>
  <c r="F18" i="1"/>
  <c r="D18" i="1"/>
  <c r="J9" i="1" s="1"/>
  <c r="J18" i="1"/>
  <c r="N18" i="1"/>
  <c r="O18" i="1" s="1"/>
  <c r="L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Pálsson, Unnar F</author>
  </authors>
  <commentList>
    <comment ref="H30" authorId="0" shapeId="0" xr:uid="{6FDE1560-703E-4B35-A060-4AFAA44656C4}">
      <text>
        <r>
          <rPr>
            <b/>
            <sz val="9"/>
            <color indexed="81"/>
            <rFont val="Tahoma"/>
            <charset val="1"/>
          </rPr>
          <t>Pálsson, Unnar F:</t>
        </r>
        <r>
          <rPr>
            <sz val="9"/>
            <color indexed="81"/>
            <rFont val="Tahoma"/>
            <charset val="1"/>
          </rPr>
          <t xml:space="preserve">
Fyrirframinnheimtar tekjur. 
Fyrirframinnheimtar tekjur eru skuld. Klassíkt dæmi um svona lið er þegar þið kaupið ykkur flugmiða (til Tenerife) í apríl en farið ekki fyrr en í júlí. Þegar þið greiðið fyrir ferðina fær flugfélagið peninginn inn á sinn bankareikning en færir skuld á móti. Þegar flugfélagið veitir þjónustuna (flýgur með ykkur til Tenerife) færir það tekjurnar, þ.e. þegar það veitir þjónustuna.</t>
        </r>
      </text>
    </comment>
  </commentList>
</comments>
</file>

<file path=xl/sharedStrings.xml><?xml version="1.0" encoding="utf-8"?>
<sst xmlns="http://schemas.openxmlformats.org/spreadsheetml/2006/main" count="119" uniqueCount="43">
  <si>
    <t>Fyrirtæki A veitti viðskiptavinum þjónustu í nóv. 2012 fyrir samtals kr. 145.000.</t>
  </si>
  <si>
    <t>Þar af innheimti A kr. 120.000 og gerði ráð fyrir að innheimta það sem eftir stóð á næsta ári.</t>
  </si>
  <si>
    <t xml:space="preserve">greitt kr. 75.000 af þessum kostnaði þar sem ekki var búið að greiða starfsfólki laun í árslok </t>
  </si>
  <si>
    <t>Reiknið út:</t>
  </si>
  <si>
    <t>a</t>
  </si>
  <si>
    <t>Afkomu ársins 2012</t>
  </si>
  <si>
    <t>b</t>
  </si>
  <si>
    <t>Heildareignir</t>
  </si>
  <si>
    <t>c</t>
  </si>
  <si>
    <t>Heildarskuldir</t>
  </si>
  <si>
    <r>
      <t>Notum bókhaldsreikninga í aðalbók til að leysa verkefnið</t>
    </r>
    <r>
      <rPr>
        <b/>
        <sz val="10"/>
        <color theme="1"/>
        <rFont val="Arial"/>
        <family val="2"/>
      </rPr>
      <t>:</t>
    </r>
  </si>
  <si>
    <t xml:space="preserve">Eignir </t>
  </si>
  <si>
    <t xml:space="preserve"> =</t>
  </si>
  <si>
    <t xml:space="preserve">Skuldir </t>
  </si>
  <si>
    <t>+</t>
  </si>
  <si>
    <t xml:space="preserve">Eigið fé </t>
  </si>
  <si>
    <t>Tekjur</t>
  </si>
  <si>
    <t xml:space="preserve"> -</t>
  </si>
  <si>
    <t>Gjöld</t>
  </si>
  <si>
    <t>Á árinu 2012 innheimti C tekjur af þjónustu upp á kr. 120.000 gegn því að veita þjónustuna síðar.</t>
  </si>
  <si>
    <t>Í árslok 2012 átti C eftir að veita hluta af þjónustunni fyrir fjárhæð sem nam kr. 30.000</t>
  </si>
  <si>
    <t>Beðið er um:</t>
  </si>
  <si>
    <t>að reikna stöðu eigna og skulda í EHR 31.12.</t>
  </si>
  <si>
    <t>Þann 1. sept. 2012 greiddi C húsaleigu fyrirfram til næstu sex mánaða - samtals kr. 60.000.</t>
  </si>
  <si>
    <t>að skrá viðskiptin á vinnublaðið</t>
  </si>
  <si>
    <t>að sýna áfallin gjöld v/viðskiptana sem birtast í RR ársins</t>
  </si>
  <si>
    <t>að sýna tekjur v/viðskiptanna sem birtast í RR ársins</t>
  </si>
  <si>
    <t>Banki</t>
  </si>
  <si>
    <t>Viðskiptakr.</t>
  </si>
  <si>
    <t>ógr. Laun</t>
  </si>
  <si>
    <t>Tekjur - gjöld</t>
  </si>
  <si>
    <t>banki</t>
  </si>
  <si>
    <t>f.f.gr.húsaleiga</t>
  </si>
  <si>
    <t>á mánuði</t>
  </si>
  <si>
    <t>Notum 4 mán</t>
  </si>
  <si>
    <t>Verkefni 1</t>
  </si>
  <si>
    <t>Verkefni 2</t>
  </si>
  <si>
    <t>Verkefni 3</t>
  </si>
  <si>
    <t>vegna vinnuframlags þess í des.</t>
  </si>
  <si>
    <t xml:space="preserve">Rekstrarkostnaður  ársins 2012 var samtals kr. 80.000. Í árslok hafði A aðeins </t>
  </si>
  <si>
    <t>Banki + Viðskiptakröfur</t>
  </si>
  <si>
    <t>Ógr. laun</t>
  </si>
  <si>
    <t>Fyrirframinnh. 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</si>
</sst>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;[Red]\(#,##0\)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5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</cellStyleXfs>
  <cellXfs count="83">
    <xf numFmtId="0" fontId="0" fillId="0" borderId="0" xfId="0"/>
    <xf numFmtId="3" fontId="2" fillId="0" borderId="0" xfId="2" applyNumberFormat="1" applyFont="1" applyAlignment="1">
      <alignment horizontal="left" vertical="center"/>
    </xf>
    <xf numFmtId="3" fontId="3" fillId="0" borderId="0" xfId="2" applyNumberFormat="1" applyFont="1" applyAlignment="1">
      <alignment horizontal="center"/>
    </xf>
    <xf numFmtId="3" fontId="3" fillId="0" borderId="0" xfId="2" applyNumberFormat="1" applyFont="1"/>
    <xf numFmtId="3" fontId="3" fillId="0" borderId="0" xfId="2" applyNumberFormat="1" applyFont="1" applyAlignment="1">
      <alignment horizontal="left"/>
    </xf>
    <xf numFmtId="3" fontId="4" fillId="0" borderId="0" xfId="2" applyNumberFormat="1" applyFont="1" applyAlignment="1"/>
    <xf numFmtId="3" fontId="4" fillId="0" borderId="0" xfId="2" applyNumberFormat="1" applyFont="1" applyBorder="1" applyAlignment="1">
      <alignment horizontal="left" vertical="center"/>
    </xf>
    <xf numFmtId="3" fontId="3" fillId="0" borderId="1" xfId="2" applyNumberFormat="1" applyFont="1" applyBorder="1"/>
    <xf numFmtId="3" fontId="3" fillId="0" borderId="1" xfId="2" applyNumberFormat="1" applyFont="1" applyBorder="1" applyAlignment="1">
      <alignment horizontal="left"/>
    </xf>
    <xf numFmtId="3" fontId="3" fillId="0" borderId="2" xfId="2" applyNumberFormat="1" applyFont="1" applyFill="1" applyBorder="1" applyAlignment="1">
      <alignment vertical="center"/>
    </xf>
    <xf numFmtId="165" fontId="3" fillId="0" borderId="3" xfId="1" applyNumberFormat="1" applyFont="1" applyFill="1" applyBorder="1" applyAlignment="1">
      <alignment vertical="center"/>
    </xf>
    <xf numFmtId="165" fontId="7" fillId="0" borderId="0" xfId="1" applyNumberFormat="1" applyFont="1" applyFill="1" applyBorder="1" applyAlignment="1">
      <alignment vertical="center"/>
    </xf>
    <xf numFmtId="3" fontId="6" fillId="0" borderId="5" xfId="2" applyNumberFormat="1" applyFont="1" applyFill="1" applyBorder="1" applyAlignment="1">
      <alignment horizontal="center" vertical="center"/>
    </xf>
    <xf numFmtId="3" fontId="7" fillId="0" borderId="0" xfId="2" applyNumberFormat="1" applyFont="1" applyFill="1" applyBorder="1" applyAlignment="1">
      <alignment horizontal="center" vertical="center"/>
    </xf>
    <xf numFmtId="3" fontId="6" fillId="0" borderId="6" xfId="2" applyNumberFormat="1" applyFont="1" applyFill="1" applyBorder="1" applyAlignment="1">
      <alignment vertical="center"/>
    </xf>
    <xf numFmtId="3" fontId="6" fillId="0" borderId="4" xfId="2" applyNumberFormat="1" applyFont="1" applyFill="1" applyBorder="1" applyAlignment="1">
      <alignment horizontal="right" vertical="center"/>
    </xf>
    <xf numFmtId="3" fontId="6" fillId="0" borderId="5" xfId="2" applyNumberFormat="1" applyFont="1" applyFill="1" applyBorder="1" applyAlignment="1">
      <alignment horizontal="right" vertical="center"/>
    </xf>
    <xf numFmtId="3" fontId="3" fillId="0" borderId="3" xfId="2" applyNumberFormat="1" applyFont="1" applyBorder="1" applyAlignment="1">
      <alignment horizontal="left"/>
    </xf>
    <xf numFmtId="3" fontId="3" fillId="0" borderId="7" xfId="2" applyNumberFormat="1" applyFont="1" applyFill="1" applyBorder="1" applyAlignment="1">
      <alignment vertical="center"/>
    </xf>
    <xf numFmtId="3" fontId="6" fillId="0" borderId="4" xfId="2" applyNumberFormat="1" applyFont="1" applyFill="1" applyBorder="1" applyAlignment="1">
      <alignment horizontal="center" vertical="center"/>
    </xf>
    <xf numFmtId="3" fontId="7" fillId="0" borderId="5" xfId="2" applyNumberFormat="1" applyFont="1" applyFill="1" applyBorder="1" applyAlignment="1">
      <alignment horizontal="center" vertical="center"/>
    </xf>
    <xf numFmtId="3" fontId="4" fillId="0" borderId="5" xfId="2" applyNumberFormat="1" applyFont="1" applyFill="1" applyBorder="1" applyAlignment="1">
      <alignment horizontal="center" vertical="center"/>
    </xf>
    <xf numFmtId="165" fontId="7" fillId="0" borderId="5" xfId="1" applyNumberFormat="1" applyFont="1" applyFill="1" applyBorder="1" applyAlignment="1">
      <alignment vertical="center"/>
    </xf>
    <xf numFmtId="3" fontId="6" fillId="0" borderId="4" xfId="2" applyNumberFormat="1" applyFont="1" applyFill="1" applyBorder="1" applyAlignment="1">
      <alignment vertical="center"/>
    </xf>
    <xf numFmtId="3" fontId="4" fillId="0" borderId="5" xfId="2" applyNumberFormat="1" applyFont="1" applyFill="1" applyBorder="1" applyAlignment="1"/>
    <xf numFmtId="3" fontId="4" fillId="0" borderId="5" xfId="2" applyNumberFormat="1" applyFont="1" applyFill="1" applyBorder="1"/>
    <xf numFmtId="3" fontId="3" fillId="0" borderId="2" xfId="2" applyNumberFormat="1" applyFont="1" applyFill="1" applyBorder="1" applyAlignment="1">
      <alignment horizontal="center" vertical="center"/>
    </xf>
    <xf numFmtId="3" fontId="8" fillId="0" borderId="0" xfId="2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vertical="center"/>
    </xf>
    <xf numFmtId="165" fontId="9" fillId="0" borderId="0" xfId="1" applyNumberFormat="1" applyFont="1" applyFill="1" applyBorder="1" applyAlignment="1">
      <alignment vertical="center"/>
    </xf>
    <xf numFmtId="3" fontId="3" fillId="0" borderId="8" xfId="2" applyNumberFormat="1" applyFont="1" applyFill="1" applyBorder="1" applyAlignment="1"/>
    <xf numFmtId="3" fontId="3" fillId="0" borderId="0" xfId="2" applyNumberFormat="1" applyFont="1" applyFill="1" applyAlignment="1">
      <alignment vertical="center"/>
    </xf>
    <xf numFmtId="165" fontId="3" fillId="0" borderId="9" xfId="1" applyNumberFormat="1" applyFont="1" applyFill="1" applyBorder="1" applyAlignment="1">
      <alignment vertical="center"/>
    </xf>
    <xf numFmtId="3" fontId="8" fillId="0" borderId="8" xfId="2" applyNumberFormat="1" applyFont="1" applyFill="1" applyBorder="1" applyAlignment="1">
      <alignment horizontal="center" vertical="center"/>
    </xf>
    <xf numFmtId="165" fontId="3" fillId="0" borderId="8" xfId="1" applyNumberFormat="1" applyFont="1" applyFill="1" applyBorder="1" applyAlignment="1">
      <alignment vertical="center"/>
    </xf>
    <xf numFmtId="3" fontId="3" fillId="0" borderId="0" xfId="2" applyNumberFormat="1" applyFont="1" applyFill="1" applyBorder="1" applyAlignment="1"/>
    <xf numFmtId="3" fontId="3" fillId="0" borderId="8" xfId="2" applyNumberFormat="1" applyFont="1" applyFill="1" applyBorder="1" applyAlignment="1">
      <alignment vertical="center"/>
    </xf>
    <xf numFmtId="3" fontId="3" fillId="0" borderId="10" xfId="2" applyNumberFormat="1" applyFont="1" applyFill="1" applyBorder="1" applyAlignment="1">
      <alignment horizontal="center" vertical="center"/>
    </xf>
    <xf numFmtId="165" fontId="3" fillId="0" borderId="11" xfId="1" applyNumberFormat="1" applyFont="1" applyFill="1" applyBorder="1" applyAlignment="1">
      <alignment vertical="center"/>
    </xf>
    <xf numFmtId="3" fontId="8" fillId="0" borderId="5" xfId="2" applyNumberFormat="1" applyFont="1" applyFill="1" applyBorder="1" applyAlignment="1">
      <alignment horizontal="center" vertical="center"/>
    </xf>
    <xf numFmtId="165" fontId="3" fillId="0" borderId="6" xfId="1" applyNumberFormat="1" applyFont="1" applyFill="1" applyBorder="1" applyAlignment="1">
      <alignment vertical="center"/>
    </xf>
    <xf numFmtId="165" fontId="9" fillId="0" borderId="5" xfId="1" applyNumberFormat="1" applyFont="1" applyFill="1" applyBorder="1" applyAlignment="1">
      <alignment vertical="center"/>
    </xf>
    <xf numFmtId="3" fontId="3" fillId="0" borderId="5" xfId="2" applyNumberFormat="1" applyFont="1" applyFill="1" applyBorder="1" applyAlignment="1"/>
    <xf numFmtId="3" fontId="3" fillId="0" borderId="12" xfId="2" applyNumberFormat="1" applyFont="1" applyFill="1" applyBorder="1" applyAlignment="1">
      <alignment vertical="center"/>
    </xf>
    <xf numFmtId="3" fontId="3" fillId="0" borderId="7" xfId="2" applyNumberFormat="1" applyFont="1" applyFill="1" applyBorder="1" applyAlignment="1">
      <alignment horizontal="center" vertical="center" wrapText="1"/>
    </xf>
    <xf numFmtId="165" fontId="3" fillId="0" borderId="13" xfId="1" applyNumberFormat="1" applyFont="1" applyFill="1" applyBorder="1" applyAlignment="1">
      <alignment vertical="center"/>
    </xf>
    <xf numFmtId="165" fontId="3" fillId="0" borderId="14" xfId="1" applyNumberFormat="1" applyFont="1" applyFill="1" applyBorder="1" applyAlignment="1">
      <alignment vertical="center"/>
    </xf>
    <xf numFmtId="3" fontId="10" fillId="0" borderId="15" xfId="2" applyNumberFormat="1" applyFont="1" applyFill="1" applyBorder="1" applyAlignment="1">
      <alignment horizontal="center" vertical="center"/>
    </xf>
    <xf numFmtId="165" fontId="3" fillId="0" borderId="15" xfId="1" applyNumberFormat="1" applyFont="1" applyFill="1" applyBorder="1" applyAlignment="1">
      <alignment vertical="center"/>
    </xf>
    <xf numFmtId="3" fontId="7" fillId="0" borderId="15" xfId="2" applyNumberFormat="1" applyFont="1" applyFill="1" applyBorder="1" applyAlignment="1">
      <alignment vertical="center"/>
    </xf>
    <xf numFmtId="3" fontId="3" fillId="0" borderId="15" xfId="2" applyNumberFormat="1" applyFont="1" applyFill="1" applyBorder="1" applyAlignment="1"/>
    <xf numFmtId="3" fontId="3" fillId="0" borderId="15" xfId="2" applyNumberFormat="1" applyFont="1" applyFill="1" applyBorder="1" applyAlignment="1">
      <alignment vertical="center"/>
    </xf>
    <xf numFmtId="3" fontId="3" fillId="0" borderId="5" xfId="2" applyNumberFormat="1" applyFont="1" applyBorder="1"/>
    <xf numFmtId="3" fontId="3" fillId="0" borderId="5" xfId="2" applyNumberFormat="1" applyFont="1" applyBorder="1" applyAlignment="1">
      <alignment horizontal="center"/>
    </xf>
    <xf numFmtId="3" fontId="3" fillId="0" borderId="5" xfId="2" applyNumberFormat="1" applyFont="1" applyBorder="1" applyAlignment="1">
      <alignment horizontal="left"/>
    </xf>
    <xf numFmtId="3" fontId="3" fillId="0" borderId="1" xfId="2" applyNumberFormat="1" applyFont="1" applyBorder="1" applyAlignment="1">
      <alignment horizontal="center"/>
    </xf>
    <xf numFmtId="3" fontId="6" fillId="0" borderId="5" xfId="2" applyNumberFormat="1" applyFont="1" applyFill="1" applyBorder="1" applyAlignment="1">
      <alignment vertical="center"/>
    </xf>
    <xf numFmtId="3" fontId="4" fillId="0" borderId="5" xfId="2" applyNumberFormat="1" applyFont="1" applyFill="1" applyBorder="1" applyAlignment="1">
      <alignment horizontal="center"/>
    </xf>
    <xf numFmtId="165" fontId="3" fillId="0" borderId="3" xfId="1" applyNumberFormat="1" applyFont="1" applyFill="1" applyBorder="1" applyAlignment="1">
      <alignment horizontal="center" vertical="center"/>
    </xf>
    <xf numFmtId="3" fontId="3" fillId="0" borderId="8" xfId="2" applyNumberFormat="1" applyFont="1" applyFill="1" applyBorder="1" applyAlignment="1">
      <alignment horizontal="center"/>
    </xf>
    <xf numFmtId="3" fontId="3" fillId="0" borderId="0" xfId="2" applyNumberFormat="1" applyFont="1" applyFill="1" applyAlignment="1">
      <alignment horizontal="center" vertical="center"/>
    </xf>
    <xf numFmtId="3" fontId="8" fillId="0" borderId="6" xfId="2" applyNumberFormat="1" applyFont="1" applyFill="1" applyBorder="1" applyAlignment="1">
      <alignment horizontal="center" vertical="center"/>
    </xf>
    <xf numFmtId="165" fontId="3" fillId="0" borderId="12" xfId="1" applyNumberFormat="1" applyFont="1" applyFill="1" applyBorder="1" applyAlignment="1">
      <alignment vertical="center"/>
    </xf>
    <xf numFmtId="165" fontId="3" fillId="0" borderId="11" xfId="1" applyNumberFormat="1" applyFont="1" applyFill="1" applyBorder="1" applyAlignment="1">
      <alignment horizontal="center" vertical="center"/>
    </xf>
    <xf numFmtId="3" fontId="3" fillId="0" borderId="6" xfId="2" applyNumberFormat="1" applyFont="1" applyFill="1" applyBorder="1" applyAlignment="1">
      <alignment horizontal="center"/>
    </xf>
    <xf numFmtId="3" fontId="3" fillId="0" borderId="12" xfId="2" applyNumberFormat="1" applyFont="1" applyFill="1" applyBorder="1" applyAlignment="1">
      <alignment horizontal="center" vertical="center"/>
    </xf>
    <xf numFmtId="165" fontId="3" fillId="0" borderId="14" xfId="1" applyNumberFormat="1" applyFont="1" applyFill="1" applyBorder="1" applyAlignment="1">
      <alignment horizontal="center" vertical="center"/>
    </xf>
    <xf numFmtId="3" fontId="3" fillId="0" borderId="15" xfId="2" applyNumberFormat="1" applyFont="1" applyFill="1" applyBorder="1" applyAlignment="1">
      <alignment horizontal="center"/>
    </xf>
    <xf numFmtId="3" fontId="3" fillId="0" borderId="15" xfId="2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165" fontId="3" fillId="0" borderId="6" xfId="1" applyNumberFormat="1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>
      <alignment horizontal="center" vertical="center"/>
    </xf>
    <xf numFmtId="165" fontId="3" fillId="0" borderId="12" xfId="1" applyNumberFormat="1" applyFont="1" applyFill="1" applyBorder="1" applyAlignment="1">
      <alignment horizontal="center" vertical="center"/>
    </xf>
    <xf numFmtId="3" fontId="7" fillId="0" borderId="15" xfId="2" applyNumberFormat="1" applyFont="1" applyFill="1" applyBorder="1" applyAlignment="1">
      <alignment horizontal="center" vertical="center"/>
    </xf>
    <xf numFmtId="165" fontId="3" fillId="0" borderId="13" xfId="1" applyNumberFormat="1" applyFont="1" applyFill="1" applyBorder="1" applyAlignment="1">
      <alignment horizontal="center" vertical="center"/>
    </xf>
    <xf numFmtId="3" fontId="3" fillId="0" borderId="16" xfId="2" applyNumberFormat="1" applyFont="1" applyBorder="1"/>
    <xf numFmtId="3" fontId="3" fillId="0" borderId="17" xfId="2" applyNumberFormat="1" applyFont="1" applyBorder="1"/>
    <xf numFmtId="3" fontId="3" fillId="0" borderId="18" xfId="2" applyNumberFormat="1" applyFont="1" applyBorder="1"/>
    <xf numFmtId="3" fontId="3" fillId="0" borderId="19" xfId="2" applyNumberFormat="1" applyFont="1" applyBorder="1"/>
    <xf numFmtId="3" fontId="3" fillId="0" borderId="20" xfId="2" applyNumberFormat="1" applyFont="1" applyBorder="1"/>
    <xf numFmtId="3" fontId="6" fillId="0" borderId="4" xfId="2" applyNumberFormat="1" applyFont="1" applyFill="1" applyBorder="1" applyAlignment="1">
      <alignment horizontal="center" vertical="center"/>
    </xf>
    <xf numFmtId="3" fontId="6" fillId="0" borderId="5" xfId="2" applyNumberFormat="1" applyFont="1" applyFill="1" applyBorder="1" applyAlignment="1">
      <alignment horizontal="center" vertical="center"/>
    </xf>
  </cellXfs>
  <cellStyles count="5">
    <cellStyle name="Currency" xfId="1" builtinId="4"/>
    <cellStyle name="List Numbering" xfId="3" xr:uid="{00000000-0005-0000-0000-000001000000}"/>
    <cellStyle name="Normal" xfId="0" builtinId="0"/>
    <cellStyle name="Normal 2" xfId="4" xr:uid="{00000000-0005-0000-0000-000003000000}"/>
    <cellStyle name="Normal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7"/>
  <sheetViews>
    <sheetView showGridLines="0" tabSelected="1" topLeftCell="A10" zoomScaleNormal="100" workbookViewId="0">
      <selection activeCell="H30" sqref="H30"/>
    </sheetView>
  </sheetViews>
  <sheetFormatPr defaultColWidth="9.109375" defaultRowHeight="13.2" x14ac:dyDescent="0.25"/>
  <cols>
    <col min="1" max="1" width="2.88671875" style="3" customWidth="1"/>
    <col min="2" max="2" width="8.21875" style="2" customWidth="1"/>
    <col min="3" max="3" width="0.44140625" style="3" customWidth="1"/>
    <col min="4" max="4" width="9.21875" style="3" customWidth="1"/>
    <col min="5" max="5" width="2.21875" style="3" customWidth="1"/>
    <col min="6" max="6" width="12.77734375" style="3" customWidth="1"/>
    <col min="7" max="7" width="2.21875" style="3" customWidth="1"/>
    <col min="8" max="8" width="14.21875" style="3" customWidth="1"/>
    <col min="9" max="9" width="2.21875" style="3" customWidth="1"/>
    <col min="10" max="10" width="10.44140625" style="3" customWidth="1"/>
    <col min="11" max="11" width="0.44140625" style="3" customWidth="1"/>
    <col min="12" max="12" width="9.109375" style="3" customWidth="1"/>
    <col min="13" max="13" width="2.21875" style="4" customWidth="1"/>
    <col min="14" max="14" width="9.109375" style="3" customWidth="1"/>
    <col min="15" max="16384" width="9.109375" style="3"/>
  </cols>
  <sheetData>
    <row r="1" spans="1:15" ht="21" customHeight="1" x14ac:dyDescent="0.25">
      <c r="A1" s="1" t="s">
        <v>35</v>
      </c>
    </row>
    <row r="2" spans="1:15" ht="15" customHeight="1" x14ac:dyDescent="0.25">
      <c r="A2" s="2">
        <v>1</v>
      </c>
      <c r="B2" s="4" t="s">
        <v>0</v>
      </c>
    </row>
    <row r="3" spans="1:15" ht="15" customHeight="1" x14ac:dyDescent="0.25">
      <c r="A3" s="2"/>
      <c r="B3" s="4" t="s">
        <v>1</v>
      </c>
    </row>
    <row r="4" spans="1:15" ht="15" customHeight="1" x14ac:dyDescent="0.25">
      <c r="A4" s="2">
        <v>2</v>
      </c>
      <c r="B4" s="4" t="s">
        <v>39</v>
      </c>
    </row>
    <row r="5" spans="1:15" ht="15" customHeight="1" x14ac:dyDescent="0.25">
      <c r="A5" s="2"/>
      <c r="B5" s="4" t="s">
        <v>2</v>
      </c>
    </row>
    <row r="6" spans="1:15" ht="15" customHeight="1" x14ac:dyDescent="0.25">
      <c r="B6" s="4" t="s">
        <v>38</v>
      </c>
    </row>
    <row r="7" spans="1:15" ht="18.75" customHeight="1" x14ac:dyDescent="0.25">
      <c r="A7" s="5" t="s">
        <v>3</v>
      </c>
      <c r="B7" s="4"/>
    </row>
    <row r="8" spans="1:15" ht="15" customHeight="1" x14ac:dyDescent="0.25">
      <c r="A8" s="2" t="s">
        <v>4</v>
      </c>
      <c r="B8" s="4" t="s">
        <v>5</v>
      </c>
      <c r="F8" s="3" t="s">
        <v>30</v>
      </c>
      <c r="H8" s="3">
        <f>O18</f>
        <v>65000</v>
      </c>
    </row>
    <row r="9" spans="1:15" ht="15" customHeight="1" x14ac:dyDescent="0.25">
      <c r="A9" s="2" t="s">
        <v>6</v>
      </c>
      <c r="B9" s="4" t="s">
        <v>7</v>
      </c>
      <c r="F9" s="3" t="s">
        <v>40</v>
      </c>
      <c r="J9" s="3">
        <f>D18+F18</f>
        <v>70000</v>
      </c>
    </row>
    <row r="10" spans="1:15" ht="15" customHeight="1" x14ac:dyDescent="0.25">
      <c r="A10" s="2" t="s">
        <v>8</v>
      </c>
      <c r="B10" s="4" t="s">
        <v>9</v>
      </c>
      <c r="F10" s="3" t="s">
        <v>41</v>
      </c>
      <c r="J10" s="3">
        <f>H16</f>
        <v>5000</v>
      </c>
    </row>
    <row r="11" spans="1:15" ht="15" customHeight="1" x14ac:dyDescent="0.25">
      <c r="A11" s="2"/>
      <c r="B11" s="4"/>
    </row>
    <row r="12" spans="1:15" ht="15" customHeight="1" x14ac:dyDescent="0.25">
      <c r="A12" s="6" t="s">
        <v>10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  <c r="N12" s="7"/>
    </row>
    <row r="13" spans="1:15" ht="15" customHeight="1" thickBot="1" x14ac:dyDescent="0.3">
      <c r="B13" s="9"/>
      <c r="C13" s="10"/>
      <c r="D13" s="81" t="s">
        <v>11</v>
      </c>
      <c r="E13" s="82"/>
      <c r="F13" s="82"/>
      <c r="G13" s="11" t="s">
        <v>12</v>
      </c>
      <c r="H13" s="12" t="s">
        <v>13</v>
      </c>
      <c r="I13" s="13" t="s">
        <v>14</v>
      </c>
      <c r="J13" s="14" t="s">
        <v>15</v>
      </c>
      <c r="K13" s="10"/>
      <c r="L13" s="15" t="s">
        <v>16</v>
      </c>
      <c r="M13" s="16" t="s">
        <v>17</v>
      </c>
      <c r="N13" s="16" t="s">
        <v>18</v>
      </c>
      <c r="O13" s="17"/>
    </row>
    <row r="14" spans="1:15" ht="15" customHeight="1" thickBot="1" x14ac:dyDescent="0.3">
      <c r="B14" s="18"/>
      <c r="C14" s="10"/>
      <c r="D14" s="19" t="s">
        <v>27</v>
      </c>
      <c r="E14" s="20" t="s">
        <v>14</v>
      </c>
      <c r="F14" s="21" t="s">
        <v>28</v>
      </c>
      <c r="G14" s="22" t="s">
        <v>12</v>
      </c>
      <c r="H14" s="21" t="s">
        <v>29</v>
      </c>
      <c r="I14" s="20" t="s">
        <v>14</v>
      </c>
      <c r="J14" s="12"/>
      <c r="K14" s="10"/>
      <c r="L14" s="23"/>
      <c r="M14" s="24" t="s">
        <v>17</v>
      </c>
      <c r="N14" s="25"/>
      <c r="O14" s="17"/>
    </row>
    <row r="15" spans="1:15" ht="15" customHeight="1" x14ac:dyDescent="0.25">
      <c r="B15" s="26">
        <v>1</v>
      </c>
      <c r="C15" s="10"/>
      <c r="D15" s="10">
        <v>120000</v>
      </c>
      <c r="E15" s="27" t="s">
        <v>14</v>
      </c>
      <c r="F15" s="28">
        <v>25000</v>
      </c>
      <c r="G15" s="29" t="s">
        <v>12</v>
      </c>
      <c r="H15" s="28"/>
      <c r="I15" s="27" t="s">
        <v>14</v>
      </c>
      <c r="J15" s="28">
        <v>145000</v>
      </c>
      <c r="K15" s="10"/>
      <c r="L15" s="10">
        <v>145000</v>
      </c>
      <c r="M15" s="30" t="s">
        <v>17</v>
      </c>
      <c r="N15" s="31"/>
      <c r="O15" s="17"/>
    </row>
    <row r="16" spans="1:15" ht="15" customHeight="1" x14ac:dyDescent="0.25">
      <c r="B16" s="26">
        <v>2</v>
      </c>
      <c r="C16" s="10"/>
      <c r="D16" s="32">
        <v>-75000</v>
      </c>
      <c r="E16" s="33" t="s">
        <v>14</v>
      </c>
      <c r="F16" s="34"/>
      <c r="G16" s="29" t="s">
        <v>12</v>
      </c>
      <c r="H16" s="34">
        <v>5000</v>
      </c>
      <c r="I16" s="27" t="s">
        <v>14</v>
      </c>
      <c r="J16" s="34">
        <v>-80000</v>
      </c>
      <c r="K16" s="10"/>
      <c r="L16" s="32"/>
      <c r="M16" s="35" t="s">
        <v>17</v>
      </c>
      <c r="N16" s="36">
        <v>80000</v>
      </c>
      <c r="O16" s="17"/>
    </row>
    <row r="17" spans="1:15" ht="15" customHeight="1" thickBot="1" x14ac:dyDescent="0.3">
      <c r="B17" s="37"/>
      <c r="C17" s="10"/>
      <c r="D17" s="38"/>
      <c r="E17" s="39" t="s">
        <v>14</v>
      </c>
      <c r="F17" s="40"/>
      <c r="G17" s="41" t="s">
        <v>12</v>
      </c>
      <c r="H17" s="40"/>
      <c r="I17" s="39" t="s">
        <v>14</v>
      </c>
      <c r="J17" s="40"/>
      <c r="K17" s="10"/>
      <c r="L17" s="38"/>
      <c r="M17" s="42" t="s">
        <v>17</v>
      </c>
      <c r="N17" s="43"/>
    </row>
    <row r="18" spans="1:15" ht="15" customHeight="1" thickBot="1" x14ac:dyDescent="0.3">
      <c r="B18" s="44"/>
      <c r="C18" s="45"/>
      <c r="D18" s="46">
        <f>SUM(D15:D17)</f>
        <v>45000</v>
      </c>
      <c r="E18" s="47" t="s">
        <v>14</v>
      </c>
      <c r="F18" s="46">
        <f>SUM(F15:F17)</f>
        <v>25000</v>
      </c>
      <c r="G18" s="49" t="s">
        <v>12</v>
      </c>
      <c r="H18" s="48">
        <f>SUM(H15:H17)</f>
        <v>5000</v>
      </c>
      <c r="I18" s="47" t="s">
        <v>14</v>
      </c>
      <c r="J18" s="48">
        <f>SUM(J15:J16)</f>
        <v>65000</v>
      </c>
      <c r="K18" s="45"/>
      <c r="L18" s="46">
        <f>SUM(L15:L17)</f>
        <v>145000</v>
      </c>
      <c r="M18" s="50" t="s">
        <v>17</v>
      </c>
      <c r="N18" s="51">
        <f>SUM(N14:N17)</f>
        <v>80000</v>
      </c>
      <c r="O18" s="17">
        <f>L18-N18</f>
        <v>65000</v>
      </c>
    </row>
    <row r="19" spans="1:15" ht="15" customHeight="1" thickTop="1" x14ac:dyDescent="0.25"/>
    <row r="20" spans="1:15" ht="15" customHeight="1" thickBot="1" x14ac:dyDescent="0.3">
      <c r="A20" s="52"/>
      <c r="B20" s="53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4"/>
      <c r="N20" s="52"/>
      <c r="O20" s="52"/>
    </row>
    <row r="21" spans="1:15" ht="21" customHeight="1" x14ac:dyDescent="0.25">
      <c r="A21" s="1" t="s">
        <v>36</v>
      </c>
    </row>
    <row r="22" spans="1:15" ht="15" customHeight="1" x14ac:dyDescent="0.25">
      <c r="A22" s="2">
        <v>1</v>
      </c>
      <c r="B22" s="4" t="s">
        <v>19</v>
      </c>
    </row>
    <row r="23" spans="1:15" ht="15" customHeight="1" x14ac:dyDescent="0.25">
      <c r="A23" s="2">
        <v>2</v>
      </c>
      <c r="B23" s="4" t="s">
        <v>20</v>
      </c>
    </row>
    <row r="24" spans="1:15" ht="18.75" customHeight="1" x14ac:dyDescent="0.25">
      <c r="A24" s="5" t="s">
        <v>21</v>
      </c>
      <c r="B24" s="4"/>
    </row>
    <row r="25" spans="1:15" ht="15" customHeight="1" x14ac:dyDescent="0.25">
      <c r="A25" s="2" t="s">
        <v>4</v>
      </c>
      <c r="B25" s="4" t="s">
        <v>24</v>
      </c>
    </row>
    <row r="26" spans="1:15" ht="15" customHeight="1" x14ac:dyDescent="0.25">
      <c r="A26" s="2" t="s">
        <v>6</v>
      </c>
      <c r="B26" s="4" t="s">
        <v>22</v>
      </c>
    </row>
    <row r="27" spans="1:15" ht="15" customHeight="1" x14ac:dyDescent="0.25">
      <c r="A27" s="2" t="s">
        <v>8</v>
      </c>
      <c r="B27" s="4" t="s">
        <v>26</v>
      </c>
    </row>
    <row r="28" spans="1:15" x14ac:dyDescent="0.25">
      <c r="B28" s="55"/>
      <c r="C28" s="7"/>
      <c r="D28" s="7"/>
      <c r="E28" s="7"/>
      <c r="F28" s="7"/>
      <c r="G28" s="7"/>
      <c r="H28" s="7"/>
      <c r="I28" s="7"/>
      <c r="J28" s="7"/>
      <c r="K28" s="7"/>
      <c r="L28" s="7"/>
      <c r="M28" s="8"/>
      <c r="N28" s="7"/>
    </row>
    <row r="29" spans="1:15" ht="15" customHeight="1" thickBot="1" x14ac:dyDescent="0.3">
      <c r="B29" s="9"/>
      <c r="C29" s="10"/>
      <c r="D29" s="81" t="s">
        <v>11</v>
      </c>
      <c r="E29" s="82"/>
      <c r="F29" s="82"/>
      <c r="G29" s="11" t="s">
        <v>12</v>
      </c>
      <c r="H29" s="12" t="s">
        <v>13</v>
      </c>
      <c r="I29" s="13" t="s">
        <v>14</v>
      </c>
      <c r="J29" s="56" t="s">
        <v>15</v>
      </c>
      <c r="K29" s="10"/>
      <c r="L29" s="19" t="s">
        <v>16</v>
      </c>
      <c r="M29" s="12" t="s">
        <v>17</v>
      </c>
      <c r="N29" s="12" t="s">
        <v>18</v>
      </c>
      <c r="O29" s="17"/>
    </row>
    <row r="30" spans="1:15" ht="15" customHeight="1" thickBot="1" x14ac:dyDescent="0.3">
      <c r="B30" s="18"/>
      <c r="C30" s="10"/>
      <c r="D30" s="19" t="s">
        <v>27</v>
      </c>
      <c r="E30" s="20" t="s">
        <v>14</v>
      </c>
      <c r="F30" s="21"/>
      <c r="G30" s="22" t="s">
        <v>12</v>
      </c>
      <c r="H30" s="21" t="s">
        <v>42</v>
      </c>
      <c r="I30" s="20" t="s">
        <v>14</v>
      </c>
      <c r="J30" s="12"/>
      <c r="K30" s="10"/>
      <c r="L30" s="19"/>
      <c r="M30" s="57" t="s">
        <v>17</v>
      </c>
      <c r="N30" s="57"/>
      <c r="O30" s="17"/>
    </row>
    <row r="31" spans="1:15" ht="15" customHeight="1" x14ac:dyDescent="0.25">
      <c r="B31" s="26">
        <v>1</v>
      </c>
      <c r="C31" s="10"/>
      <c r="D31" s="10">
        <v>120000</v>
      </c>
      <c r="E31" s="27" t="s">
        <v>14</v>
      </c>
      <c r="F31" s="28"/>
      <c r="G31" s="29" t="s">
        <v>12</v>
      </c>
      <c r="H31" s="28">
        <v>120000</v>
      </c>
      <c r="I31" s="27" t="s">
        <v>14</v>
      </c>
      <c r="J31" s="28"/>
      <c r="K31" s="10"/>
      <c r="L31" s="58"/>
      <c r="M31" s="59" t="s">
        <v>17</v>
      </c>
      <c r="N31" s="60"/>
      <c r="O31" s="17"/>
    </row>
    <row r="32" spans="1:15" ht="15" customHeight="1" thickBot="1" x14ac:dyDescent="0.3">
      <c r="B32" s="26">
        <v>2</v>
      </c>
      <c r="C32" s="10"/>
      <c r="D32" s="38"/>
      <c r="E32" s="61" t="s">
        <v>14</v>
      </c>
      <c r="F32" s="40"/>
      <c r="G32" s="41" t="s">
        <v>12</v>
      </c>
      <c r="H32" s="40">
        <f>-(H31-H33)</f>
        <v>-90000</v>
      </c>
      <c r="I32" s="39" t="s">
        <v>14</v>
      </c>
      <c r="J32" s="62">
        <f>L32</f>
        <v>90000</v>
      </c>
      <c r="K32" s="10"/>
      <c r="L32" s="63">
        <v>90000</v>
      </c>
      <c r="M32" s="64" t="s">
        <v>17</v>
      </c>
      <c r="N32" s="65"/>
      <c r="O32" s="17"/>
    </row>
    <row r="33" spans="1:15" ht="15" customHeight="1" thickBot="1" x14ac:dyDescent="0.3">
      <c r="B33" s="44"/>
      <c r="C33" s="45"/>
      <c r="D33" s="46">
        <f>SUM(D31:D32)</f>
        <v>120000</v>
      </c>
      <c r="E33" s="47" t="s">
        <v>14</v>
      </c>
      <c r="F33" s="48"/>
      <c r="G33" s="49" t="s">
        <v>12</v>
      </c>
      <c r="H33" s="48">
        <v>30000</v>
      </c>
      <c r="I33" s="47" t="s">
        <v>14</v>
      </c>
      <c r="J33" s="48">
        <f>SUM(J30:J32)</f>
        <v>90000</v>
      </c>
      <c r="K33" s="45"/>
      <c r="L33" s="66">
        <f>SUM(L30:L32)</f>
        <v>90000</v>
      </c>
      <c r="M33" s="67" t="s">
        <v>17</v>
      </c>
      <c r="N33" s="68"/>
      <c r="O33" s="17"/>
    </row>
    <row r="34" spans="1:15" ht="13.8" thickTop="1" x14ac:dyDescent="0.25"/>
    <row r="36" spans="1:15" ht="21" customHeight="1" x14ac:dyDescent="0.25">
      <c r="A36" s="1" t="s">
        <v>37</v>
      </c>
    </row>
    <row r="37" spans="1:15" ht="15" customHeight="1" thickBot="1" x14ac:dyDescent="0.3">
      <c r="A37" s="4" t="s">
        <v>23</v>
      </c>
      <c r="B37" s="3"/>
    </row>
    <row r="38" spans="1:15" ht="18.75" customHeight="1" x14ac:dyDescent="0.25">
      <c r="A38" s="5" t="s">
        <v>21</v>
      </c>
      <c r="B38" s="4"/>
      <c r="J38" s="76" t="s">
        <v>33</v>
      </c>
      <c r="K38" s="77"/>
      <c r="L38" s="78">
        <f>60000/6</f>
        <v>10000</v>
      </c>
    </row>
    <row r="39" spans="1:15" ht="15" customHeight="1" thickBot="1" x14ac:dyDescent="0.3">
      <c r="A39" s="2" t="s">
        <v>4</v>
      </c>
      <c r="B39" s="4" t="s">
        <v>24</v>
      </c>
      <c r="J39" s="79" t="s">
        <v>34</v>
      </c>
      <c r="K39" s="52"/>
      <c r="L39" s="80">
        <f>L38*4</f>
        <v>40000</v>
      </c>
    </row>
    <row r="40" spans="1:15" ht="15" customHeight="1" x14ac:dyDescent="0.25">
      <c r="A40" s="2" t="s">
        <v>6</v>
      </c>
      <c r="B40" s="4" t="s">
        <v>25</v>
      </c>
      <c r="J40" s="3">
        <f>N45</f>
        <v>40000</v>
      </c>
    </row>
    <row r="41" spans="1:15" x14ac:dyDescent="0.25">
      <c r="B41" s="55"/>
      <c r="C41" s="7"/>
      <c r="D41" s="7"/>
      <c r="E41" s="7"/>
      <c r="F41" s="7"/>
      <c r="G41" s="7"/>
      <c r="H41" s="7"/>
      <c r="I41" s="7"/>
      <c r="J41" s="7"/>
      <c r="K41" s="7"/>
      <c r="L41" s="7"/>
      <c r="M41" s="8"/>
      <c r="N41" s="7"/>
    </row>
    <row r="42" spans="1:15" ht="15" customHeight="1" thickBot="1" x14ac:dyDescent="0.3">
      <c r="B42" s="9"/>
      <c r="C42" s="10"/>
      <c r="D42" s="81" t="s">
        <v>11</v>
      </c>
      <c r="E42" s="82"/>
      <c r="F42" s="82"/>
      <c r="G42" s="11" t="s">
        <v>12</v>
      </c>
      <c r="H42" s="12" t="s">
        <v>13</v>
      </c>
      <c r="I42" s="13" t="s">
        <v>14</v>
      </c>
      <c r="J42" s="56" t="s">
        <v>15</v>
      </c>
      <c r="K42" s="10"/>
      <c r="L42" s="19" t="s">
        <v>16</v>
      </c>
      <c r="M42" s="12" t="s">
        <v>17</v>
      </c>
      <c r="N42" s="12" t="s">
        <v>18</v>
      </c>
      <c r="O42" s="17"/>
    </row>
    <row r="43" spans="1:15" ht="15" customHeight="1" thickBot="1" x14ac:dyDescent="0.3">
      <c r="B43" s="18"/>
      <c r="C43" s="10"/>
      <c r="D43" s="19" t="s">
        <v>31</v>
      </c>
      <c r="E43" s="20" t="s">
        <v>14</v>
      </c>
      <c r="F43" s="21" t="s">
        <v>32</v>
      </c>
      <c r="G43" s="22" t="s">
        <v>12</v>
      </c>
      <c r="H43" s="21"/>
      <c r="I43" s="20" t="s">
        <v>14</v>
      </c>
      <c r="J43" s="12"/>
      <c r="K43" s="10"/>
      <c r="L43" s="23"/>
      <c r="M43" s="24" t="s">
        <v>17</v>
      </c>
      <c r="N43" s="57"/>
      <c r="O43" s="17"/>
    </row>
    <row r="44" spans="1:15" ht="15" customHeight="1" x14ac:dyDescent="0.25">
      <c r="B44" s="26">
        <v>1</v>
      </c>
      <c r="C44" s="10"/>
      <c r="D44" s="58">
        <v>-60000</v>
      </c>
      <c r="E44" s="27" t="s">
        <v>14</v>
      </c>
      <c r="F44" s="69">
        <v>60000</v>
      </c>
      <c r="G44" s="70" t="s">
        <v>12</v>
      </c>
      <c r="H44" s="69"/>
      <c r="I44" s="27" t="s">
        <v>14</v>
      </c>
      <c r="J44" s="69"/>
      <c r="K44" s="58"/>
      <c r="L44" s="58"/>
      <c r="M44" s="59" t="s">
        <v>17</v>
      </c>
      <c r="N44" s="60"/>
      <c r="O44" s="17"/>
    </row>
    <row r="45" spans="1:15" ht="15" customHeight="1" thickBot="1" x14ac:dyDescent="0.3">
      <c r="B45" s="26">
        <v>2</v>
      </c>
      <c r="C45" s="10"/>
      <c r="D45" s="63"/>
      <c r="E45" s="61" t="s">
        <v>14</v>
      </c>
      <c r="F45" s="71">
        <v>-40000</v>
      </c>
      <c r="G45" s="72" t="s">
        <v>12</v>
      </c>
      <c r="H45" s="71"/>
      <c r="I45" s="39" t="s">
        <v>14</v>
      </c>
      <c r="J45" s="73">
        <v>-40000</v>
      </c>
      <c r="K45" s="58"/>
      <c r="L45" s="63"/>
      <c r="M45" s="64" t="s">
        <v>17</v>
      </c>
      <c r="N45" s="65">
        <v>40000</v>
      </c>
      <c r="O45" s="17"/>
    </row>
    <row r="46" spans="1:15" ht="15" customHeight="1" thickBot="1" x14ac:dyDescent="0.3">
      <c r="B46" s="44"/>
      <c r="C46" s="45"/>
      <c r="D46" s="66">
        <f>SUM(D44:D45)</f>
        <v>-60000</v>
      </c>
      <c r="E46" s="47" t="s">
        <v>14</v>
      </c>
      <c r="F46" s="66">
        <f>SUM(F44:F45)</f>
        <v>20000</v>
      </c>
      <c r="G46" s="74" t="s">
        <v>12</v>
      </c>
      <c r="H46" s="66">
        <f>SUM(H44:H45)</f>
        <v>0</v>
      </c>
      <c r="I46" s="47" t="s">
        <v>14</v>
      </c>
      <c r="J46" s="66">
        <f>SUM(J44:J45)</f>
        <v>-40000</v>
      </c>
      <c r="K46" s="75"/>
      <c r="L46" s="66"/>
      <c r="M46" s="67" t="s">
        <v>17</v>
      </c>
      <c r="N46" s="68"/>
      <c r="O46" s="17"/>
    </row>
    <row r="47" spans="1:15" ht="13.8" thickTop="1" x14ac:dyDescent="0.25"/>
  </sheetData>
  <mergeCells count="3">
    <mergeCell ref="D13:F13"/>
    <mergeCell ref="D29:F29"/>
    <mergeCell ref="D42:F42"/>
  </mergeCells>
  <pageMargins left="0.70866141732283472" right="0.70866141732283472" top="0.74803149606299213" bottom="0.74803149606299213" header="0.31496062992125984" footer="0.31496062992125984"/>
  <pageSetup paperSize="9" orientation="portrait" horizontalDpi="4294967294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forsendur og vinnubl.</vt:lpstr>
      <vt:lpstr>'forsendur og vinnubl.'!Print_Area</vt:lpstr>
    </vt:vector>
  </TitlesOfParts>
  <Company>H. Lisbeth slf.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Halldóra Lisbeth Jónsdóttir</dc:creator>
  <cp:lastModifiedBy>Pálsson, Unnar F</cp:lastModifiedBy>
  <cp:lastPrinted>2013-08-23T22:50:21Z</cp:lastPrinted>
  <dcterms:created xsi:type="dcterms:W3CDTF">2013-08-23T22:48:38Z</dcterms:created>
  <dcterms:modified xsi:type="dcterms:W3CDTF">2022-08-16T22:19:47Z</dcterms:modified>
</cp:coreProperties>
</file>