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nhelgalarusdottir/Desktop/"/>
    </mc:Choice>
  </mc:AlternateContent>
  <xr:revisionPtr revIDLastSave="0" documentId="13_ncr:1_{143F618A-B421-9349-BF35-6AA040C861E3}" xr6:coauthVersionLast="46" xr6:coauthVersionMax="46" xr10:uidLastSave="{00000000-0000-0000-0000-000000000000}"/>
  <bookViews>
    <workbookView xWindow="0" yWindow="460" windowWidth="28740" windowHeight="16160" activeTab="3" xr2:uid="{00000000-000D-0000-FFFF-FFFF00000000}"/>
  </bookViews>
  <sheets>
    <sheet name="E 2-26B" sheetId="3" r:id="rId1"/>
    <sheet name="P-2-38B" sheetId="4" r:id="rId2"/>
    <sheet name="P 2-39B" sheetId="2" r:id="rId3"/>
    <sheet name="P 2-41B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1" l="1"/>
  <c r="B10" i="1"/>
  <c r="B17" i="1" s="1"/>
  <c r="B19" i="1" s="1"/>
  <c r="B24" i="4"/>
  <c r="D20" i="2" l="1"/>
  <c r="B11" i="4" l="1"/>
  <c r="N20" i="2"/>
  <c r="M20" i="2"/>
  <c r="K20" i="2"/>
  <c r="J20" i="2"/>
  <c r="H20" i="2"/>
  <c r="G20" i="2"/>
  <c r="E20" i="2"/>
  <c r="C20" i="2"/>
  <c r="B20" i="2"/>
  <c r="Q20" i="2"/>
  <c r="B36" i="1"/>
  <c r="B31" i="1"/>
  <c r="G23" i="2" l="1"/>
  <c r="E23" i="2"/>
  <c r="O20" i="2"/>
  <c r="B40" i="1"/>
  <c r="B41" i="1" s="1"/>
  <c r="B20" i="1"/>
</calcChain>
</file>

<file path=xl/sharedStrings.xml><?xml version="1.0" encoding="utf-8"?>
<sst xmlns="http://schemas.openxmlformats.org/spreadsheetml/2006/main" count="176" uniqueCount="144">
  <si>
    <t>Rekstrarhreyfingar alls</t>
  </si>
  <si>
    <t>Hagn.</t>
  </si>
  <si>
    <t>Fjárfestingahreyfingar alls</t>
  </si>
  <si>
    <t>Fjármögnunarhreyfingar alls</t>
  </si>
  <si>
    <t>Breyting á handbæru fé á árinu</t>
  </si>
  <si>
    <t>Handbært fé í upphafi árs</t>
  </si>
  <si>
    <t>Handbært fé í árslok</t>
  </si>
  <si>
    <t>E.fé alls 31.12.</t>
  </si>
  <si>
    <t>Eignir</t>
  </si>
  <si>
    <t>Eignir alls</t>
  </si>
  <si>
    <t>Skuldir</t>
  </si>
  <si>
    <t>Skuldir alls</t>
  </si>
  <si>
    <t>E.fé alls</t>
  </si>
  <si>
    <t>Skuldir og e.fé alls</t>
  </si>
  <si>
    <t>Efnahagsreikningur</t>
  </si>
  <si>
    <t>Rekstrarreikningur</t>
  </si>
  <si>
    <t>Sjóðst.</t>
  </si>
  <si>
    <t xml:space="preserve">Eignir </t>
  </si>
  <si>
    <t xml:space="preserve"> =</t>
  </si>
  <si>
    <t xml:space="preserve">Skuldir </t>
  </si>
  <si>
    <t xml:space="preserve"> +</t>
  </si>
  <si>
    <t xml:space="preserve">Eigið fé </t>
  </si>
  <si>
    <t>Bókhaldseikningar:</t>
  </si>
  <si>
    <t>Handb.fé</t>
  </si>
  <si>
    <t>Vkr</t>
  </si>
  <si>
    <t>F.f.gr.leiga</t>
  </si>
  <si>
    <t>F.f.innh-T</t>
  </si>
  <si>
    <t>Hl.fé</t>
  </si>
  <si>
    <t>ÓRE</t>
  </si>
  <si>
    <t>T</t>
  </si>
  <si>
    <t>G</t>
  </si>
  <si>
    <t>Hagn/(tap)</t>
  </si>
  <si>
    <t>staða í byrjun:</t>
  </si>
  <si>
    <t>staða í lok:</t>
  </si>
  <si>
    <t>V.skuldir</t>
  </si>
  <si>
    <t>Exercise 2-23A page 103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</si>
  <si>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</si>
  <si>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</si>
  <si>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</si>
  <si>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</si>
  <si>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</si>
  <si>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</si>
  <si>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</si>
  <si>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</si>
  <si>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</si>
  <si>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</si>
  <si>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</si>
  <si>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</si>
  <si>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</si>
  <si>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</si>
  <si>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</si>
  <si>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</si>
  <si>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</si>
  <si>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</si>
  <si>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</si>
  <si>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</si>
  <si>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Problem 2-37A  bls. 107</t>
  </si>
  <si>
    <t>Problem 2-39A page 108</t>
  </si>
  <si>
    <t>a)</t>
  </si>
  <si>
    <t>b)</t>
  </si>
  <si>
    <t>c)</t>
  </si>
  <si>
    <t>d)</t>
  </si>
  <si>
    <t>Problem 2-41A  bls. 110</t>
  </si>
  <si>
    <t>1. Innb. hl.fé</t>
  </si>
  <si>
    <t>FMH</t>
  </si>
  <si>
    <t>REH</t>
  </si>
  <si>
    <t>2. þjón gegn staðgr</t>
  </si>
  <si>
    <t>3. þjón gegn gjaldfresti</t>
  </si>
  <si>
    <t>4. Vkr. Innheimtar</t>
  </si>
  <si>
    <t>FHM</t>
  </si>
  <si>
    <t>6. birgðarstaða í lok tímabils</t>
  </si>
  <si>
    <t>Birgðir</t>
  </si>
  <si>
    <t>7. F f.innh - tekjur</t>
  </si>
  <si>
    <t>8. veitti þjónustu sbr. 7</t>
  </si>
  <si>
    <t xml:space="preserve">9. greidd laun </t>
  </si>
  <si>
    <t xml:space="preserve"> </t>
  </si>
  <si>
    <t>11. Greiddur viðskiptaskuld skv 10</t>
  </si>
  <si>
    <t xml:space="preserve">12. Greiddur arður </t>
  </si>
  <si>
    <t xml:space="preserve">Tekjur </t>
  </si>
  <si>
    <t>Launakostnaður</t>
  </si>
  <si>
    <t>Rekstrarkostnaður</t>
  </si>
  <si>
    <t>Leigukostnaður</t>
  </si>
  <si>
    <t>Revenue, salary expense, utility expense, dividends, rent expense</t>
  </si>
  <si>
    <t>ÓRE 31/12 2013</t>
  </si>
  <si>
    <t>ÓRE 1/1 2013</t>
  </si>
  <si>
    <t xml:space="preserve">Hagnaður </t>
  </si>
  <si>
    <t xml:space="preserve">Arðgreiðslur </t>
  </si>
  <si>
    <t>Þjónustutekjur</t>
  </si>
  <si>
    <t>Tryggingargjöld</t>
  </si>
  <si>
    <t>Vörunotkun</t>
  </si>
  <si>
    <t>Annar rekstrarkostnaður</t>
  </si>
  <si>
    <t>Hlutafé aukning á árinu</t>
  </si>
  <si>
    <t xml:space="preserve">Hlutafé alls </t>
  </si>
  <si>
    <t>Hagnaður</t>
  </si>
  <si>
    <t>Arðgreiðslur</t>
  </si>
  <si>
    <t>Handbært fé</t>
  </si>
  <si>
    <t>Land</t>
  </si>
  <si>
    <t>F.fgreiddar tryggingar</t>
  </si>
  <si>
    <t>Viðskiptakröfur</t>
  </si>
  <si>
    <t>Viðskiptaskuldir</t>
  </si>
  <si>
    <t>Hlutafé</t>
  </si>
  <si>
    <t xml:space="preserve">ÓRE </t>
  </si>
  <si>
    <t>a   IS</t>
  </si>
  <si>
    <t>b  NA</t>
  </si>
  <si>
    <t>c   IS</t>
  </si>
  <si>
    <t>e  BS</t>
  </si>
  <si>
    <t>f   SE, BS</t>
  </si>
  <si>
    <t>g  CF</t>
  </si>
  <si>
    <t>h  BS</t>
  </si>
  <si>
    <t>i  CF</t>
  </si>
  <si>
    <t>j  BS</t>
  </si>
  <si>
    <t>k IS</t>
  </si>
  <si>
    <t>l  BS</t>
  </si>
  <si>
    <t>m BS</t>
  </si>
  <si>
    <t>n IS</t>
  </si>
  <si>
    <t>q CF</t>
  </si>
  <si>
    <t>r  IS</t>
  </si>
  <si>
    <t>t IS</t>
  </si>
  <si>
    <t>IS</t>
  </si>
  <si>
    <t>SE, BS</t>
  </si>
  <si>
    <t>BS</t>
  </si>
  <si>
    <t>CF</t>
  </si>
  <si>
    <t xml:space="preserve">SE </t>
  </si>
  <si>
    <t>BS, CF</t>
  </si>
  <si>
    <t>SE</t>
  </si>
  <si>
    <t xml:space="preserve">o IS, SE </t>
  </si>
  <si>
    <t>p IS</t>
  </si>
  <si>
    <t>s BC</t>
  </si>
  <si>
    <t>5. gr rekstrarvörubirgðir</t>
  </si>
  <si>
    <t>10. rekstrarkostn gegn gjaldfresti</t>
  </si>
  <si>
    <t>Exercise 2-26B page 130</t>
  </si>
  <si>
    <t>8. útgáfa</t>
  </si>
  <si>
    <t>Problem 2-39B bls 135</t>
  </si>
  <si>
    <t>Problem 2-38B page 135</t>
  </si>
  <si>
    <t>Problem 2-41B  bls. 137</t>
  </si>
  <si>
    <t>9. og 10. útgáfa</t>
  </si>
  <si>
    <t>RR ár 2</t>
  </si>
  <si>
    <t>Yfirlit um breytigar á e.fé ár 2</t>
  </si>
  <si>
    <t>Yfirlit um sjóðstreymi ár 2</t>
  </si>
  <si>
    <t>EHR 31.12.02</t>
  </si>
  <si>
    <t>Hlutafé 01/01/02</t>
  </si>
  <si>
    <t>ÓRE 01/01/02</t>
  </si>
  <si>
    <t>ÓRE 31/12/02</t>
  </si>
  <si>
    <t>d  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</si>
</sst>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\(#,##0\)"/>
    <numFmt numFmtId="165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rgb="FFFF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165" fontId="2" fillId="0" borderId="0" applyFont="0" applyFill="0" applyBorder="0" applyAlignment="0" applyProtection="0"/>
  </cellStyleXfs>
  <cellXfs count="89">
    <xf numFmtId="0" fontId="0" fillId="0" borderId="0" xfId="0"/>
    <xf numFmtId="0" fontId="3" fillId="0" borderId="0" xfId="1" applyFont="1" applyBorder="1" applyAlignment="1" applyProtection="1">
      <alignment horizontal="left"/>
    </xf>
    <xf numFmtId="0" fontId="4" fillId="0" borderId="0" xfId="1" applyFont="1"/>
    <xf numFmtId="164" fontId="4" fillId="0" borderId="0" xfId="1" applyNumberFormat="1" applyFont="1"/>
    <xf numFmtId="164" fontId="4" fillId="0" borderId="4" xfId="1" applyNumberFormat="1" applyFont="1" applyBorder="1"/>
    <xf numFmtId="164" fontId="3" fillId="0" borderId="5" xfId="1" applyNumberFormat="1" applyFont="1" applyBorder="1"/>
    <xf numFmtId="164" fontId="4" fillId="0" borderId="0" xfId="1" applyNumberFormat="1" applyFont="1" applyBorder="1"/>
    <xf numFmtId="3" fontId="2" fillId="0" borderId="0" xfId="1" applyNumberFormat="1"/>
    <xf numFmtId="3" fontId="2" fillId="0" borderId="0" xfId="1" applyNumberFormat="1" applyFill="1"/>
    <xf numFmtId="3" fontId="5" fillId="0" borderId="0" xfId="1" applyNumberFormat="1" applyFont="1" applyAlignment="1">
      <alignment horizontal="left"/>
    </xf>
    <xf numFmtId="3" fontId="2" fillId="0" borderId="0" xfId="1" applyNumberFormat="1" applyBorder="1"/>
    <xf numFmtId="3" fontId="2" fillId="2" borderId="0" xfId="1" applyNumberFormat="1" applyFill="1"/>
    <xf numFmtId="3" fontId="6" fillId="0" borderId="6" xfId="1" applyNumberFormat="1" applyFont="1" applyFill="1" applyBorder="1"/>
    <xf numFmtId="3" fontId="2" fillId="0" borderId="0" xfId="1" applyNumberFormat="1" applyFont="1"/>
    <xf numFmtId="164" fontId="2" fillId="0" borderId="0" xfId="4" applyNumberFormat="1" applyFont="1" applyFill="1" applyBorder="1"/>
    <xf numFmtId="3" fontId="2" fillId="0" borderId="0" xfId="1" applyNumberFormat="1" applyFont="1" applyFill="1" applyBorder="1"/>
    <xf numFmtId="3" fontId="2" fillId="2" borderId="0" xfId="1" applyNumberFormat="1" applyFill="1" applyBorder="1"/>
    <xf numFmtId="3" fontId="2" fillId="0" borderId="7" xfId="1" applyNumberFormat="1" applyFill="1" applyBorder="1"/>
    <xf numFmtId="3" fontId="2" fillId="0" borderId="8" xfId="1" applyNumberFormat="1" applyBorder="1"/>
    <xf numFmtId="3" fontId="2" fillId="0" borderId="9" xfId="1" applyNumberFormat="1" applyFont="1" applyFill="1" applyBorder="1" applyAlignment="1">
      <alignment horizontal="center"/>
    </xf>
    <xf numFmtId="164" fontId="0" fillId="0" borderId="8" xfId="4" applyNumberFormat="1" applyFont="1" applyFill="1" applyBorder="1"/>
    <xf numFmtId="3" fontId="2" fillId="0" borderId="8" xfId="1" quotePrefix="1" applyNumberFormat="1" applyFill="1" applyBorder="1"/>
    <xf numFmtId="3" fontId="2" fillId="0" borderId="10" xfId="1" applyNumberFormat="1" applyFont="1" applyFill="1" applyBorder="1" applyAlignment="1">
      <alignment horizontal="center"/>
    </xf>
    <xf numFmtId="3" fontId="2" fillId="2" borderId="8" xfId="1" applyNumberFormat="1" applyFill="1" applyBorder="1"/>
    <xf numFmtId="3" fontId="2" fillId="0" borderId="8" xfId="1" applyNumberFormat="1" applyFill="1" applyBorder="1"/>
    <xf numFmtId="3" fontId="2" fillId="0" borderId="0" xfId="1" applyNumberFormat="1" applyFont="1" applyAlignment="1">
      <alignment horizontal="right"/>
    </xf>
    <xf numFmtId="3" fontId="2" fillId="0" borderId="11" xfId="1" applyNumberFormat="1" applyFill="1" applyBorder="1"/>
    <xf numFmtId="3" fontId="2" fillId="2" borderId="1" xfId="1" applyNumberFormat="1" applyFill="1" applyBorder="1"/>
    <xf numFmtId="3" fontId="2" fillId="0" borderId="1" xfId="1" applyNumberFormat="1" applyFill="1" applyBorder="1"/>
    <xf numFmtId="164" fontId="2" fillId="2" borderId="8" xfId="1" applyNumberFormat="1" applyFill="1" applyBorder="1"/>
    <xf numFmtId="164" fontId="0" fillId="0" borderId="6" xfId="4" applyNumberFormat="1" applyFont="1" applyFill="1" applyBorder="1"/>
    <xf numFmtId="3" fontId="2" fillId="0" borderId="8" xfId="1" applyNumberFormat="1" applyFont="1" applyBorder="1"/>
    <xf numFmtId="164" fontId="0" fillId="0" borderId="1" xfId="4" applyNumberFormat="1" applyFont="1" applyFill="1" applyBorder="1"/>
    <xf numFmtId="164" fontId="2" fillId="0" borderId="1" xfId="1" applyNumberFormat="1" applyFill="1" applyBorder="1"/>
    <xf numFmtId="164" fontId="2" fillId="2" borderId="1" xfId="1" applyNumberFormat="1" applyFill="1" applyBorder="1"/>
    <xf numFmtId="164" fontId="0" fillId="0" borderId="7" xfId="4" applyNumberFormat="1" applyFont="1" applyFill="1" applyBorder="1"/>
    <xf numFmtId="164" fontId="2" fillId="0" borderId="8" xfId="1" applyNumberFormat="1" applyFill="1" applyBorder="1"/>
    <xf numFmtId="3" fontId="2" fillId="0" borderId="8" xfId="1" applyNumberFormat="1" applyFont="1" applyFill="1" applyBorder="1"/>
    <xf numFmtId="164" fontId="0" fillId="0" borderId="0" xfId="4" applyNumberFormat="1" applyFont="1"/>
    <xf numFmtId="3" fontId="7" fillId="0" borderId="0" xfId="1" applyNumberFormat="1" applyFont="1"/>
    <xf numFmtId="3" fontId="0" fillId="0" borderId="0" xfId="4" applyNumberFormat="1" applyFont="1"/>
    <xf numFmtId="164" fontId="0" fillId="0" borderId="0" xfId="4" applyNumberFormat="1" applyFont="1" applyFill="1"/>
    <xf numFmtId="3" fontId="0" fillId="0" borderId="0" xfId="4" applyNumberFormat="1" applyFont="1" applyFill="1"/>
    <xf numFmtId="0" fontId="7" fillId="0" borderId="0" xfId="1" applyFont="1"/>
    <xf numFmtId="164" fontId="7" fillId="0" borderId="0" xfId="1" applyNumberFormat="1" applyFont="1"/>
    <xf numFmtId="164" fontId="6" fillId="0" borderId="0" xfId="1" applyNumberFormat="1" applyFont="1"/>
    <xf numFmtId="164" fontId="7" fillId="0" borderId="3" xfId="1" applyNumberFormat="1" applyFont="1" applyBorder="1"/>
    <xf numFmtId="164" fontId="7" fillId="0" borderId="4" xfId="1" applyNumberFormat="1" applyFont="1" applyBorder="1"/>
    <xf numFmtId="164" fontId="7" fillId="0" borderId="0" xfId="1" applyNumberFormat="1" applyFont="1" applyAlignment="1">
      <alignment horizontal="right"/>
    </xf>
    <xf numFmtId="164" fontId="6" fillId="0" borderId="5" xfId="1" applyNumberFormat="1" applyFont="1" applyBorder="1"/>
    <xf numFmtId="164" fontId="7" fillId="0" borderId="0" xfId="1" applyNumberFormat="1" applyFont="1" applyAlignment="1"/>
    <xf numFmtId="164" fontId="7" fillId="0" borderId="5" xfId="1" applyNumberFormat="1" applyFont="1" applyBorder="1"/>
    <xf numFmtId="164" fontId="8" fillId="0" borderId="0" xfId="1" applyNumberFormat="1" applyFont="1" applyAlignment="1">
      <alignment horizontal="right"/>
    </xf>
    <xf numFmtId="164" fontId="7" fillId="0" borderId="0" xfId="1" applyNumberFormat="1" applyFont="1" applyBorder="1"/>
    <xf numFmtId="164" fontId="9" fillId="0" borderId="0" xfId="1" applyNumberFormat="1" applyFont="1"/>
    <xf numFmtId="0" fontId="9" fillId="0" borderId="0" xfId="1" applyFont="1"/>
    <xf numFmtId="164" fontId="9" fillId="0" borderId="0" xfId="1" applyNumberFormat="1" applyFont="1" applyBorder="1"/>
    <xf numFmtId="164" fontId="7" fillId="0" borderId="0" xfId="1" applyNumberFormat="1" applyFont="1" applyFill="1"/>
    <xf numFmtId="164" fontId="4" fillId="0" borderId="0" xfId="1" applyNumberFormat="1" applyFont="1" applyFill="1"/>
    <xf numFmtId="0" fontId="10" fillId="0" borderId="0" xfId="0" applyFont="1"/>
    <xf numFmtId="3" fontId="2" fillId="0" borderId="0" xfId="1" applyNumberFormat="1"/>
    <xf numFmtId="3" fontId="2" fillId="0" borderId="0" xfId="1" applyNumberFormat="1" applyBorder="1"/>
    <xf numFmtId="3" fontId="2" fillId="0" borderId="0" xfId="1" applyNumberFormat="1" applyFont="1"/>
    <xf numFmtId="3" fontId="2" fillId="0" borderId="9" xfId="1" applyNumberFormat="1" applyFont="1" applyFill="1" applyBorder="1" applyAlignment="1">
      <alignment horizontal="center"/>
    </xf>
    <xf numFmtId="164" fontId="0" fillId="0" borderId="8" xfId="4" applyNumberFormat="1" applyFont="1" applyFill="1" applyBorder="1"/>
    <xf numFmtId="3" fontId="2" fillId="0" borderId="8" xfId="1" quotePrefix="1" applyNumberFormat="1" applyFill="1" applyBorder="1"/>
    <xf numFmtId="3" fontId="2" fillId="0" borderId="11" xfId="1" applyNumberFormat="1" applyFill="1" applyBorder="1"/>
    <xf numFmtId="164" fontId="2" fillId="0" borderId="0" xfId="1" applyNumberFormat="1" applyFont="1"/>
    <xf numFmtId="3" fontId="2" fillId="0" borderId="8" xfId="1" applyNumberFormat="1" applyFont="1" applyBorder="1"/>
    <xf numFmtId="164" fontId="0" fillId="0" borderId="1" xfId="4" applyNumberFormat="1" applyFont="1" applyFill="1" applyBorder="1"/>
    <xf numFmtId="164" fontId="0" fillId="0" borderId="7" xfId="4" applyNumberFormat="1" applyFont="1" applyFill="1" applyBorder="1"/>
    <xf numFmtId="164" fontId="2" fillId="0" borderId="8" xfId="1" applyNumberFormat="1" applyFill="1" applyBorder="1"/>
    <xf numFmtId="164" fontId="0" fillId="0" borderId="0" xfId="4" applyNumberFormat="1" applyFont="1"/>
    <xf numFmtId="3" fontId="0" fillId="0" borderId="0" xfId="4" applyNumberFormat="1" applyFont="1"/>
    <xf numFmtId="3" fontId="2" fillId="0" borderId="0" xfId="1" applyNumberFormat="1" applyFont="1" applyFill="1"/>
    <xf numFmtId="164" fontId="10" fillId="0" borderId="0" xfId="4" applyNumberFormat="1" applyFont="1"/>
    <xf numFmtId="0" fontId="10" fillId="0" borderId="12" xfId="0" applyFont="1" applyBorder="1"/>
    <xf numFmtId="0" fontId="10" fillId="0" borderId="0" xfId="0" applyFont="1" applyFill="1"/>
    <xf numFmtId="0" fontId="0" fillId="0" borderId="0" xfId="0" applyFill="1"/>
    <xf numFmtId="0" fontId="3" fillId="0" borderId="0" xfId="1" applyFont="1" applyFill="1" applyBorder="1" applyAlignment="1" applyProtection="1">
      <alignment horizontal="left"/>
    </xf>
    <xf numFmtId="0" fontId="4" fillId="0" borderId="0" xfId="1" applyFont="1" applyFill="1"/>
    <xf numFmtId="164" fontId="6" fillId="0" borderId="1" xfId="1" applyNumberFormat="1" applyFont="1" applyBorder="1" applyAlignment="1">
      <alignment horizontal="center" wrapText="1"/>
    </xf>
    <xf numFmtId="164" fontId="6" fillId="0" borderId="2" xfId="1" applyNumberFormat="1" applyFont="1" applyBorder="1" applyAlignment="1">
      <alignment horizontal="center" wrapText="1"/>
    </xf>
    <xf numFmtId="3" fontId="6" fillId="0" borderId="1" xfId="1" applyNumberFormat="1" applyFont="1" applyFill="1" applyBorder="1" applyAlignment="1">
      <alignment horizontal="center" wrapText="1"/>
    </xf>
    <xf numFmtId="3" fontId="6" fillId="0" borderId="4" xfId="1" applyNumberFormat="1" applyFont="1" applyFill="1" applyBorder="1" applyAlignment="1">
      <alignment horizontal="center" wrapText="1"/>
    </xf>
    <xf numFmtId="3" fontId="6" fillId="0" borderId="2" xfId="1" applyNumberFormat="1" applyFont="1" applyFill="1" applyBorder="1" applyAlignment="1">
      <alignment horizontal="center" wrapText="1"/>
    </xf>
    <xf numFmtId="3" fontId="6" fillId="0" borderId="1" xfId="1" applyNumberFormat="1" applyFont="1" applyFill="1" applyBorder="1" applyAlignment="1">
      <alignment horizontal="center"/>
    </xf>
    <xf numFmtId="3" fontId="6" fillId="0" borderId="4" xfId="1" applyNumberFormat="1" applyFont="1" applyFill="1" applyBorder="1" applyAlignment="1">
      <alignment horizontal="center"/>
    </xf>
    <xf numFmtId="3" fontId="6" fillId="0" borderId="2" xfId="1" applyNumberFormat="1" applyFont="1" applyFill="1" applyBorder="1" applyAlignment="1">
      <alignment horizontal="center"/>
    </xf>
  </cellXfs>
  <cellStyles count="5">
    <cellStyle name="Currency 2" xfId="4" xr:uid="{00000000-0005-0000-0000-000000000000}"/>
    <cellStyle name="List Numbering" xfId="2" xr:uid="{00000000-0005-0000-0000-000001000000}"/>
    <cellStyle name="Normal" xfId="0" builtinId="0"/>
    <cellStyle name="Normal 2" xfId="1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22.1640625" bestFit="1" customWidth="1"/>
    <col min="2" max="2" width="24.5" customWidth="1"/>
    <col min="4" max="4" width="18.83203125" customWidth="1"/>
  </cols>
  <sheetData>
    <row r="1" spans="1:4" x14ac:dyDescent="0.2">
      <c r="A1" s="59"/>
      <c r="B1" s="59"/>
    </row>
    <row r="2" spans="1:4" x14ac:dyDescent="0.2">
      <c r="A2" s="59" t="s">
        <v>35</v>
      </c>
      <c r="B2" s="59" t="s">
        <v>131</v>
      </c>
    </row>
    <row r="3" spans="1:4" x14ac:dyDescent="0.2">
      <c r="A3" s="77" t="s">
        <v>130</v>
      </c>
      <c r="B3" s="77" t="s">
        <v>135</v>
      </c>
    </row>
    <row r="6" spans="1:4" x14ac:dyDescent="0.2">
      <c r="A6" s="59" t="s">
        <v>102</v>
      </c>
      <c r="C6" s="59" t="s">
        <v>36</v>
      </c>
      <c r="D6" t="s">
        <v>118</v>
      </c>
    </row>
    <row r="7" spans="1:4" x14ac:dyDescent="0.2">
      <c r="A7" s="59" t="s">
        <v>103</v>
      </c>
      <c r="C7" s="59" t="s">
        <v>37</v>
      </c>
      <c r="D7" t="s">
        <v>118</v>
      </c>
    </row>
    <row r="8" spans="1:4" x14ac:dyDescent="0.2">
      <c r="A8" s="59" t="s">
        <v>104</v>
      </c>
      <c r="C8" s="59" t="s">
        <v>38</v>
      </c>
      <c r="D8" t="s">
        <v>119</v>
      </c>
    </row>
    <row r="9" spans="1:4" x14ac:dyDescent="0.2">
      <c r="A9" s="59" t="s">
        <v>143</v>
      </c>
      <c r="C9" s="59" t="s">
        <v>39</v>
      </c>
      <c r="D9" t="s">
        <v>120</v>
      </c>
    </row>
    <row r="10" spans="1:4" x14ac:dyDescent="0.2">
      <c r="A10" s="59" t="s">
        <v>105</v>
      </c>
      <c r="C10" s="59" t="s">
        <v>40</v>
      </c>
      <c r="D10" t="s">
        <v>121</v>
      </c>
    </row>
    <row r="11" spans="1:4" x14ac:dyDescent="0.2">
      <c r="A11" s="59" t="s">
        <v>106</v>
      </c>
      <c r="C11" s="59" t="s">
        <v>41</v>
      </c>
      <c r="D11" t="s">
        <v>118</v>
      </c>
    </row>
    <row r="12" spans="1:4" x14ac:dyDescent="0.2">
      <c r="A12" s="59" t="s">
        <v>107</v>
      </c>
      <c r="C12" s="59" t="s">
        <v>42</v>
      </c>
      <c r="D12" t="s">
        <v>119</v>
      </c>
    </row>
    <row r="13" spans="1:4" x14ac:dyDescent="0.2">
      <c r="A13" s="59" t="s">
        <v>108</v>
      </c>
      <c r="C13" s="59" t="s">
        <v>43</v>
      </c>
      <c r="D13" t="s">
        <v>118</v>
      </c>
    </row>
    <row r="14" spans="1:4" x14ac:dyDescent="0.2">
      <c r="A14" s="59" t="s">
        <v>109</v>
      </c>
      <c r="C14" s="59" t="s">
        <v>44</v>
      </c>
      <c r="D14" t="s">
        <v>120</v>
      </c>
    </row>
    <row r="15" spans="1:4" x14ac:dyDescent="0.2">
      <c r="A15" s="59" t="s">
        <v>110</v>
      </c>
      <c r="C15" s="59" t="s">
        <v>45</v>
      </c>
      <c r="D15" t="s">
        <v>122</v>
      </c>
    </row>
    <row r="16" spans="1:4" x14ac:dyDescent="0.2">
      <c r="A16" s="59" t="s">
        <v>111</v>
      </c>
      <c r="C16" s="59" t="s">
        <v>46</v>
      </c>
      <c r="D16" t="s">
        <v>120</v>
      </c>
    </row>
    <row r="17" spans="1:4" x14ac:dyDescent="0.2">
      <c r="A17" s="59" t="s">
        <v>112</v>
      </c>
      <c r="C17" s="59" t="s">
        <v>47</v>
      </c>
      <c r="D17" t="s">
        <v>121</v>
      </c>
    </row>
    <row r="18" spans="1:4" x14ac:dyDescent="0.2">
      <c r="A18" s="59" t="s">
        <v>113</v>
      </c>
      <c r="C18" s="59" t="s">
        <v>48</v>
      </c>
      <c r="D18" t="s">
        <v>120</v>
      </c>
    </row>
    <row r="19" spans="1:4" x14ac:dyDescent="0.2">
      <c r="A19" s="59" t="s">
        <v>114</v>
      </c>
      <c r="C19" s="59" t="s">
        <v>49</v>
      </c>
      <c r="D19" t="s">
        <v>120</v>
      </c>
    </row>
    <row r="20" spans="1:4" x14ac:dyDescent="0.2">
      <c r="A20" s="59" t="s">
        <v>125</v>
      </c>
      <c r="C20" s="59" t="s">
        <v>50</v>
      </c>
      <c r="D20" t="s">
        <v>123</v>
      </c>
    </row>
    <row r="21" spans="1:4" x14ac:dyDescent="0.2">
      <c r="A21" s="59" t="s">
        <v>126</v>
      </c>
      <c r="C21" s="59" t="s">
        <v>51</v>
      </c>
      <c r="D21" t="s">
        <v>118</v>
      </c>
    </row>
    <row r="22" spans="1:4" x14ac:dyDescent="0.2">
      <c r="A22" s="59" t="s">
        <v>115</v>
      </c>
      <c r="C22" s="59" t="s">
        <v>52</v>
      </c>
      <c r="D22" t="s">
        <v>120</v>
      </c>
    </row>
    <row r="23" spans="1:4" x14ac:dyDescent="0.2">
      <c r="A23" s="59" t="s">
        <v>116</v>
      </c>
      <c r="C23" s="59" t="s">
        <v>53</v>
      </c>
      <c r="D23" t="s">
        <v>124</v>
      </c>
    </row>
    <row r="24" spans="1:4" x14ac:dyDescent="0.2">
      <c r="A24" s="59" t="s">
        <v>127</v>
      </c>
      <c r="C24" s="59" t="s">
        <v>54</v>
      </c>
      <c r="D24" t="s">
        <v>124</v>
      </c>
    </row>
    <row r="25" spans="1:4" x14ac:dyDescent="0.2">
      <c r="A25" s="59" t="s">
        <v>117</v>
      </c>
      <c r="C25" s="59" t="s">
        <v>55</v>
      </c>
      <c r="D25" t="s">
        <v>120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C31" sqref="C31"/>
    </sheetView>
  </sheetViews>
  <sheetFormatPr baseColWidth="10" defaultColWidth="8.83203125" defaultRowHeight="15" x14ac:dyDescent="0.2"/>
  <cols>
    <col min="1" max="1" width="23.1640625" customWidth="1"/>
    <col min="2" max="2" width="12.83203125" bestFit="1" customWidth="1"/>
  </cols>
  <sheetData>
    <row r="1" spans="1:3" x14ac:dyDescent="0.2">
      <c r="A1" s="59" t="s">
        <v>57</v>
      </c>
      <c r="B1" s="59" t="s">
        <v>131</v>
      </c>
    </row>
    <row r="2" spans="1:3" x14ac:dyDescent="0.2">
      <c r="A2" s="77" t="s">
        <v>133</v>
      </c>
      <c r="B2" s="77" t="s">
        <v>135</v>
      </c>
      <c r="C2" s="78"/>
    </row>
    <row r="5" spans="1:3" x14ac:dyDescent="0.2">
      <c r="A5" t="s">
        <v>58</v>
      </c>
    </row>
    <row r="6" spans="1:3" x14ac:dyDescent="0.2">
      <c r="A6" s="81" t="s">
        <v>136</v>
      </c>
      <c r="B6" s="82"/>
    </row>
    <row r="7" spans="1:3" x14ac:dyDescent="0.2">
      <c r="A7" s="44" t="s">
        <v>78</v>
      </c>
      <c r="B7" s="44">
        <v>18000</v>
      </c>
    </row>
    <row r="8" spans="1:3" x14ac:dyDescent="0.2">
      <c r="A8" s="44" t="s">
        <v>79</v>
      </c>
      <c r="B8" s="44">
        <v>-13000</v>
      </c>
    </row>
    <row r="9" spans="1:3" x14ac:dyDescent="0.2">
      <c r="A9" s="44" t="s">
        <v>80</v>
      </c>
      <c r="B9" s="44">
        <v>-1800</v>
      </c>
    </row>
    <row r="10" spans="1:3" x14ac:dyDescent="0.2">
      <c r="A10" s="44" t="s">
        <v>81</v>
      </c>
      <c r="B10" s="44">
        <v>-1600</v>
      </c>
    </row>
    <row r="11" spans="1:3" ht="16" thickBot="1" x14ac:dyDescent="0.25">
      <c r="A11" s="48" t="s">
        <v>1</v>
      </c>
      <c r="B11" s="49">
        <f>SUM(B7:B10)</f>
        <v>1600</v>
      </c>
    </row>
    <row r="12" spans="1:3" ht="16" thickTop="1" x14ac:dyDescent="0.2"/>
    <row r="15" spans="1:3" x14ac:dyDescent="0.2">
      <c r="A15" t="s">
        <v>59</v>
      </c>
    </row>
    <row r="16" spans="1:3" x14ac:dyDescent="0.2">
      <c r="A16" t="s">
        <v>82</v>
      </c>
    </row>
    <row r="19" spans="1:2" x14ac:dyDescent="0.2">
      <c r="A19" t="s">
        <v>60</v>
      </c>
    </row>
    <row r="20" spans="1:2" x14ac:dyDescent="0.2">
      <c r="A20" t="s">
        <v>83</v>
      </c>
    </row>
    <row r="21" spans="1:2" x14ac:dyDescent="0.2">
      <c r="A21" t="s">
        <v>84</v>
      </c>
      <c r="B21" s="44">
        <v>19700</v>
      </c>
    </row>
    <row r="22" spans="1:2" x14ac:dyDescent="0.2">
      <c r="A22" t="s">
        <v>85</v>
      </c>
      <c r="B22" s="44">
        <v>1600</v>
      </c>
    </row>
    <row r="23" spans="1:2" x14ac:dyDescent="0.2">
      <c r="A23" t="s">
        <v>86</v>
      </c>
      <c r="B23" s="46">
        <v>-1000</v>
      </c>
    </row>
    <row r="24" spans="1:2" x14ac:dyDescent="0.2">
      <c r="A24" s="76" t="s">
        <v>83</v>
      </c>
      <c r="B24" s="44">
        <f>SUM(B21:B23)</f>
        <v>20300</v>
      </c>
    </row>
    <row r="25" spans="1:2" x14ac:dyDescent="0.2">
      <c r="A25" t="s">
        <v>61</v>
      </c>
    </row>
    <row r="27" spans="1:2" x14ac:dyDescent="0.2">
      <c r="A27">
        <v>0</v>
      </c>
    </row>
  </sheetData>
  <mergeCells count="1">
    <mergeCell ref="A6:B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42"/>
  <sheetViews>
    <sheetView zoomScale="170" zoomScaleNormal="85" workbookViewId="0">
      <selection activeCell="A13" sqref="A13"/>
    </sheetView>
  </sheetViews>
  <sheetFormatPr baseColWidth="10" defaultColWidth="9.1640625" defaultRowHeight="13" x14ac:dyDescent="0.15"/>
  <cols>
    <col min="1" max="1" width="27.1640625" style="7" bestFit="1" customWidth="1"/>
    <col min="2" max="3" width="8.83203125" style="7" customWidth="1"/>
    <col min="4" max="4" width="8.83203125" style="60" customWidth="1"/>
    <col min="5" max="5" width="9.83203125" style="7" bestFit="1" customWidth="1"/>
    <col min="6" max="6" width="2.83203125" style="7" customWidth="1"/>
    <col min="7" max="7" width="7.83203125" style="7" bestFit="1" customWidth="1"/>
    <col min="8" max="8" width="8.83203125" style="7" customWidth="1"/>
    <col min="9" max="9" width="2.83203125" style="7" customWidth="1"/>
    <col min="10" max="10" width="6.83203125" style="7" bestFit="1" customWidth="1"/>
    <col min="11" max="11" width="7" style="7" bestFit="1" customWidth="1"/>
    <col min="12" max="12" width="1.83203125" style="8" customWidth="1"/>
    <col min="13" max="13" width="6.83203125" style="7" bestFit="1" customWidth="1"/>
    <col min="14" max="14" width="7.5" style="7" customWidth="1"/>
    <col min="15" max="15" width="9.5" style="7" bestFit="1" customWidth="1"/>
    <col min="16" max="16" width="1.83203125" style="8" customWidth="1"/>
    <col min="17" max="17" width="8" style="7" bestFit="1" customWidth="1"/>
    <col min="18" max="18" width="5" style="7" bestFit="1" customWidth="1"/>
    <col min="19" max="16384" width="9.1640625" style="7"/>
  </cols>
  <sheetData>
    <row r="1" spans="1:18" ht="16" x14ac:dyDescent="0.2">
      <c r="A1" s="1" t="s">
        <v>56</v>
      </c>
      <c r="B1" s="60"/>
      <c r="C1" s="1" t="s">
        <v>131</v>
      </c>
    </row>
    <row r="2" spans="1:18" s="60" customFormat="1" ht="16" x14ac:dyDescent="0.2">
      <c r="A2" s="79" t="s">
        <v>132</v>
      </c>
      <c r="B2" s="8"/>
      <c r="C2" s="79" t="s">
        <v>135</v>
      </c>
      <c r="D2" s="8"/>
      <c r="L2" s="8"/>
      <c r="P2" s="8"/>
    </row>
    <row r="3" spans="1:18" x14ac:dyDescent="0.15">
      <c r="A3" s="9"/>
      <c r="B3" s="10"/>
      <c r="C3" s="10"/>
      <c r="D3" s="61"/>
      <c r="E3" s="10"/>
      <c r="F3" s="10"/>
      <c r="G3" s="10"/>
      <c r="H3" s="10"/>
      <c r="I3" s="10"/>
      <c r="J3" s="10"/>
      <c r="K3" s="10"/>
    </row>
    <row r="4" spans="1:18" ht="15" customHeight="1" x14ac:dyDescent="0.15">
      <c r="B4" s="83" t="s">
        <v>14</v>
      </c>
      <c r="C4" s="84"/>
      <c r="D4" s="84"/>
      <c r="E4" s="84"/>
      <c r="F4" s="84"/>
      <c r="G4" s="84"/>
      <c r="H4" s="84"/>
      <c r="I4" s="84"/>
      <c r="J4" s="84"/>
      <c r="K4" s="85"/>
      <c r="L4" s="11"/>
      <c r="M4" s="83" t="s">
        <v>15</v>
      </c>
      <c r="N4" s="84"/>
      <c r="O4" s="85"/>
      <c r="P4" s="11"/>
      <c r="Q4" s="12" t="s">
        <v>16</v>
      </c>
    </row>
    <row r="5" spans="1:18" ht="14" x14ac:dyDescent="0.15">
      <c r="A5" s="13"/>
      <c r="B5" s="86" t="s">
        <v>17</v>
      </c>
      <c r="C5" s="87"/>
      <c r="D5" s="87"/>
      <c r="E5" s="87"/>
      <c r="F5" s="14" t="s">
        <v>18</v>
      </c>
      <c r="G5" s="86" t="s">
        <v>19</v>
      </c>
      <c r="H5" s="87"/>
      <c r="I5" s="15" t="s">
        <v>20</v>
      </c>
      <c r="J5" s="86" t="s">
        <v>21</v>
      </c>
      <c r="K5" s="88"/>
      <c r="L5" s="16"/>
      <c r="M5" s="86"/>
      <c r="N5" s="87"/>
      <c r="O5" s="88"/>
      <c r="P5" s="16"/>
      <c r="Q5" s="17"/>
      <c r="R5" s="18"/>
    </row>
    <row r="6" spans="1:18" ht="16" thickBot="1" x14ac:dyDescent="0.25">
      <c r="A6" s="13" t="s">
        <v>22</v>
      </c>
      <c r="B6" s="19" t="s">
        <v>23</v>
      </c>
      <c r="C6" s="19" t="s">
        <v>24</v>
      </c>
      <c r="D6" s="63" t="s">
        <v>71</v>
      </c>
      <c r="E6" s="19" t="s">
        <v>25</v>
      </c>
      <c r="F6" s="20"/>
      <c r="G6" s="19" t="s">
        <v>34</v>
      </c>
      <c r="H6" s="19" t="s">
        <v>26</v>
      </c>
      <c r="I6" s="21"/>
      <c r="J6" s="19" t="s">
        <v>27</v>
      </c>
      <c r="K6" s="22" t="s">
        <v>28</v>
      </c>
      <c r="L6" s="23"/>
      <c r="M6" s="19" t="s">
        <v>29</v>
      </c>
      <c r="N6" s="19" t="s">
        <v>30</v>
      </c>
      <c r="O6" s="22" t="s">
        <v>31</v>
      </c>
      <c r="P6" s="23"/>
      <c r="Q6" s="24"/>
      <c r="R6" s="18"/>
    </row>
    <row r="7" spans="1:18" ht="15" x14ac:dyDescent="0.2">
      <c r="A7" s="25" t="s">
        <v>32</v>
      </c>
      <c r="B7" s="26"/>
      <c r="C7" s="26"/>
      <c r="D7" s="66"/>
      <c r="E7" s="26"/>
      <c r="F7" s="20"/>
      <c r="G7" s="26"/>
      <c r="H7" s="26"/>
      <c r="I7" s="21"/>
      <c r="J7" s="26"/>
      <c r="K7" s="26"/>
      <c r="L7" s="27"/>
      <c r="M7" s="26"/>
      <c r="N7" s="26"/>
      <c r="O7" s="26"/>
      <c r="P7" s="27"/>
      <c r="Q7" s="28"/>
      <c r="R7" s="18"/>
    </row>
    <row r="8" spans="1:18" ht="15" x14ac:dyDescent="0.2">
      <c r="A8" s="67" t="s">
        <v>63</v>
      </c>
      <c r="B8" s="20">
        <v>15000</v>
      </c>
      <c r="C8" s="20"/>
      <c r="D8" s="64"/>
      <c r="E8" s="20"/>
      <c r="F8" s="20"/>
      <c r="G8" s="20"/>
      <c r="H8" s="20"/>
      <c r="I8" s="21"/>
      <c r="J8" s="20">
        <v>15000</v>
      </c>
      <c r="K8" s="20"/>
      <c r="L8" s="29"/>
      <c r="M8" s="20"/>
      <c r="N8" s="20"/>
      <c r="O8" s="20"/>
      <c r="P8" s="29"/>
      <c r="Q8" s="30">
        <v>15000</v>
      </c>
      <c r="R8" s="31" t="s">
        <v>69</v>
      </c>
    </row>
    <row r="9" spans="1:18" ht="15" x14ac:dyDescent="0.2">
      <c r="A9" s="62" t="s">
        <v>66</v>
      </c>
      <c r="B9" s="32">
        <v>6000</v>
      </c>
      <c r="C9" s="32"/>
      <c r="D9" s="69"/>
      <c r="E9" s="32"/>
      <c r="F9" s="20"/>
      <c r="G9" s="32"/>
      <c r="H9" s="32"/>
      <c r="I9" s="21"/>
      <c r="J9" s="32"/>
      <c r="K9" s="33">
        <v>6000</v>
      </c>
      <c r="L9" s="34"/>
      <c r="M9" s="32">
        <v>6000</v>
      </c>
      <c r="N9" s="32"/>
      <c r="O9" s="32">
        <v>6000</v>
      </c>
      <c r="P9" s="34"/>
      <c r="Q9" s="35">
        <v>6000</v>
      </c>
      <c r="R9" s="18" t="s">
        <v>65</v>
      </c>
    </row>
    <row r="10" spans="1:18" ht="15" x14ac:dyDescent="0.2">
      <c r="A10" s="62" t="s">
        <v>67</v>
      </c>
      <c r="B10" s="20"/>
      <c r="C10" s="20">
        <v>18000</v>
      </c>
      <c r="D10" s="64"/>
      <c r="E10" s="20"/>
      <c r="F10" s="20"/>
      <c r="G10" s="20"/>
      <c r="H10" s="20"/>
      <c r="I10" s="21"/>
      <c r="J10" s="20"/>
      <c r="K10" s="20">
        <v>18000</v>
      </c>
      <c r="L10" s="29"/>
      <c r="M10" s="20">
        <v>18000</v>
      </c>
      <c r="N10" s="20"/>
      <c r="O10" s="32">
        <v>18000</v>
      </c>
      <c r="P10" s="29"/>
      <c r="Q10" s="30"/>
      <c r="R10" s="31"/>
    </row>
    <row r="11" spans="1:18" ht="15" x14ac:dyDescent="0.2">
      <c r="A11" s="62" t="s">
        <v>68</v>
      </c>
      <c r="B11" s="32">
        <v>11000</v>
      </c>
      <c r="C11" s="32">
        <v>-11000</v>
      </c>
      <c r="D11" s="69"/>
      <c r="E11" s="32"/>
      <c r="F11" s="20"/>
      <c r="G11" s="32"/>
      <c r="H11" s="32"/>
      <c r="I11" s="21"/>
      <c r="J11" s="32"/>
      <c r="K11" s="32"/>
      <c r="L11" s="34"/>
      <c r="M11" s="32"/>
      <c r="N11" s="32"/>
      <c r="O11" s="32"/>
      <c r="P11" s="34"/>
      <c r="Q11" s="35">
        <v>11000</v>
      </c>
      <c r="R11" s="31" t="s">
        <v>65</v>
      </c>
    </row>
    <row r="12" spans="1:18" ht="15" x14ac:dyDescent="0.2">
      <c r="A12" s="62" t="s">
        <v>128</v>
      </c>
      <c r="B12" s="32">
        <v>-1400</v>
      </c>
      <c r="C12" s="32"/>
      <c r="D12" s="69">
        <v>1400</v>
      </c>
      <c r="E12" s="32"/>
      <c r="F12" s="20"/>
      <c r="G12" s="32"/>
      <c r="H12" s="32"/>
      <c r="I12" s="21"/>
      <c r="J12" s="32"/>
      <c r="K12" s="32"/>
      <c r="L12" s="34"/>
      <c r="M12" s="32"/>
      <c r="N12" s="32"/>
      <c r="O12" s="32"/>
      <c r="P12" s="34"/>
      <c r="Q12" s="35">
        <v>-1400</v>
      </c>
      <c r="R12" s="31" t="s">
        <v>65</v>
      </c>
    </row>
    <row r="13" spans="1:18" s="60" customFormat="1" ht="15" x14ac:dyDescent="0.2">
      <c r="A13" s="74" t="s">
        <v>70</v>
      </c>
      <c r="B13" s="64"/>
      <c r="C13" s="64"/>
      <c r="D13" s="64">
        <v>-1300</v>
      </c>
      <c r="E13" s="64"/>
      <c r="F13" s="64"/>
      <c r="G13" s="64"/>
      <c r="H13" s="64"/>
      <c r="I13" s="65"/>
      <c r="J13" s="64"/>
      <c r="K13" s="64">
        <v>-1300</v>
      </c>
      <c r="L13" s="71"/>
      <c r="M13" s="64"/>
      <c r="N13" s="64">
        <v>1300</v>
      </c>
      <c r="O13" s="64">
        <v>-1300</v>
      </c>
      <c r="P13" s="71"/>
      <c r="Q13" s="70"/>
      <c r="R13" s="68"/>
    </row>
    <row r="14" spans="1:18" ht="15" x14ac:dyDescent="0.2">
      <c r="A14" s="62" t="s">
        <v>72</v>
      </c>
      <c r="B14" s="64">
        <v>3600</v>
      </c>
      <c r="C14" s="64"/>
      <c r="D14" s="64"/>
      <c r="E14" s="64"/>
      <c r="F14" s="20"/>
      <c r="G14" s="20"/>
      <c r="H14" s="20">
        <v>3600</v>
      </c>
      <c r="I14" s="21"/>
      <c r="J14" s="20"/>
      <c r="K14" s="20"/>
      <c r="L14" s="29"/>
      <c r="M14" s="20"/>
      <c r="N14" s="20"/>
      <c r="O14" s="20"/>
      <c r="P14" s="29"/>
      <c r="Q14" s="30">
        <v>3600</v>
      </c>
      <c r="R14" s="18" t="s">
        <v>65</v>
      </c>
    </row>
    <row r="15" spans="1:18" ht="15" x14ac:dyDescent="0.2">
      <c r="A15" s="62" t="s">
        <v>73</v>
      </c>
      <c r="B15" s="32"/>
      <c r="C15" s="32"/>
      <c r="D15" s="69"/>
      <c r="E15" s="32"/>
      <c r="F15" s="20"/>
      <c r="G15" s="32"/>
      <c r="H15" s="32">
        <v>-1800</v>
      </c>
      <c r="I15" s="21"/>
      <c r="J15" s="32"/>
      <c r="K15" s="32">
        <v>1800</v>
      </c>
      <c r="L15" s="34"/>
      <c r="M15" s="32">
        <v>1800</v>
      </c>
      <c r="N15" s="32"/>
      <c r="O15" s="32">
        <v>1800</v>
      </c>
      <c r="P15" s="34"/>
      <c r="Q15" s="35"/>
      <c r="R15" s="18"/>
    </row>
    <row r="16" spans="1:18" ht="15" x14ac:dyDescent="0.2">
      <c r="A16" s="62" t="s">
        <v>74</v>
      </c>
      <c r="B16" s="20">
        <v>-6500</v>
      </c>
      <c r="C16" s="20"/>
      <c r="D16" s="64"/>
      <c r="E16" s="20"/>
      <c r="F16" s="20"/>
      <c r="G16" s="36"/>
      <c r="H16" s="36"/>
      <c r="I16" s="21"/>
      <c r="J16" s="36"/>
      <c r="K16" s="36">
        <v>-6500</v>
      </c>
      <c r="L16" s="29"/>
      <c r="M16" s="20"/>
      <c r="N16" s="20">
        <v>6500</v>
      </c>
      <c r="O16" s="36">
        <v>-6500</v>
      </c>
      <c r="P16" s="29"/>
      <c r="Q16" s="30">
        <v>-6500</v>
      </c>
      <c r="R16" s="31" t="s">
        <v>65</v>
      </c>
    </row>
    <row r="17" spans="1:19" ht="15" x14ac:dyDescent="0.2">
      <c r="A17" s="62" t="s">
        <v>129</v>
      </c>
      <c r="B17" s="32" t="s">
        <v>75</v>
      </c>
      <c r="C17" s="32"/>
      <c r="D17" s="69"/>
      <c r="E17" s="32"/>
      <c r="F17" s="20"/>
      <c r="G17" s="32">
        <v>2800</v>
      </c>
      <c r="H17" s="32"/>
      <c r="I17" s="21"/>
      <c r="J17" s="32"/>
      <c r="K17" s="32">
        <v>-2800</v>
      </c>
      <c r="L17" s="34"/>
      <c r="M17" s="32"/>
      <c r="N17" s="32">
        <v>2800</v>
      </c>
      <c r="O17" s="32">
        <v>-2800</v>
      </c>
      <c r="P17" s="34"/>
      <c r="Q17" s="35"/>
      <c r="R17" s="31"/>
    </row>
    <row r="18" spans="1:19" ht="14.25" customHeight="1" x14ac:dyDescent="0.2">
      <c r="A18" s="62" t="s">
        <v>76</v>
      </c>
      <c r="B18" s="20">
        <v>-2100</v>
      </c>
      <c r="C18" s="20"/>
      <c r="D18" s="64"/>
      <c r="E18" s="20"/>
      <c r="F18" s="20"/>
      <c r="G18" s="20">
        <v>-2100</v>
      </c>
      <c r="H18" s="20"/>
      <c r="I18" s="21"/>
      <c r="J18" s="20"/>
      <c r="K18" s="20"/>
      <c r="L18" s="29"/>
      <c r="M18" s="20"/>
      <c r="N18" s="20"/>
      <c r="O18" s="20"/>
      <c r="P18" s="29"/>
      <c r="Q18" s="30">
        <v>-2100</v>
      </c>
      <c r="R18" s="31" t="s">
        <v>65</v>
      </c>
    </row>
    <row r="19" spans="1:19" ht="14.25" customHeight="1" x14ac:dyDescent="0.2">
      <c r="A19" s="62" t="s">
        <v>77</v>
      </c>
      <c r="B19" s="32">
        <v>-1000</v>
      </c>
      <c r="C19" s="32"/>
      <c r="D19" s="69"/>
      <c r="E19" s="32"/>
      <c r="F19" s="20"/>
      <c r="G19" s="32"/>
      <c r="H19" s="32"/>
      <c r="I19" s="21"/>
      <c r="J19" s="32"/>
      <c r="K19" s="32">
        <v>-1000</v>
      </c>
      <c r="L19" s="34"/>
      <c r="M19" s="32"/>
      <c r="N19" s="32"/>
      <c r="O19" s="32"/>
      <c r="P19" s="34"/>
      <c r="Q19" s="35">
        <v>-1000</v>
      </c>
      <c r="R19" s="31" t="s">
        <v>64</v>
      </c>
    </row>
    <row r="20" spans="1:19" ht="14.25" customHeight="1" x14ac:dyDescent="0.2">
      <c r="A20" s="25" t="s">
        <v>33</v>
      </c>
      <c r="B20" s="32">
        <f>SUM(B8:B19)</f>
        <v>24600</v>
      </c>
      <c r="C20" s="32">
        <f>SUM(C8:C19)</f>
        <v>7000</v>
      </c>
      <c r="D20" s="69">
        <f>SUM(D8:D19)</f>
        <v>100</v>
      </c>
      <c r="E20" s="30">
        <f>SUM(E8:E19)</f>
        <v>0</v>
      </c>
      <c r="F20" s="37" t="s">
        <v>18</v>
      </c>
      <c r="G20" s="32">
        <f>SUM(G8:G19)</f>
        <v>700</v>
      </c>
      <c r="H20" s="32">
        <f>SUM(H8:H19)</f>
        <v>1800</v>
      </c>
      <c r="I20" s="37" t="s">
        <v>20</v>
      </c>
      <c r="J20" s="30">
        <f>SUM(J8:J19)</f>
        <v>15000</v>
      </c>
      <c r="K20" s="32">
        <f>SUM(K8:K19)</f>
        <v>14200</v>
      </c>
      <c r="L20" s="29"/>
      <c r="M20" s="32">
        <f>SUM(M8:M19)</f>
        <v>25800</v>
      </c>
      <c r="N20" s="32">
        <f>SUM(N8:N19)</f>
        <v>10600</v>
      </c>
      <c r="O20" s="32">
        <f>SUM(O8:O19)</f>
        <v>15200</v>
      </c>
      <c r="P20" s="29"/>
      <c r="Q20" s="30">
        <f>SUM(Q7:Q19)</f>
        <v>24600</v>
      </c>
      <c r="R20" s="18"/>
    </row>
    <row r="21" spans="1:19" ht="14.25" customHeight="1" x14ac:dyDescent="0.2">
      <c r="B21" s="38"/>
      <c r="C21" s="38"/>
      <c r="D21" s="72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S21" s="39"/>
    </row>
    <row r="22" spans="1:19" ht="14.25" customHeight="1" x14ac:dyDescent="0.2">
      <c r="B22" s="38"/>
      <c r="C22" s="38"/>
      <c r="D22" s="72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19" ht="14.25" customHeight="1" x14ac:dyDescent="0.2">
      <c r="A23" s="13"/>
      <c r="B23" s="38"/>
      <c r="C23" s="38"/>
      <c r="D23" s="72"/>
      <c r="E23" s="75">
        <f>B20+C20+D20</f>
        <v>31700</v>
      </c>
      <c r="F23" s="75"/>
      <c r="G23" s="75">
        <f>G20+H20+J20+K20</f>
        <v>31700</v>
      </c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40"/>
    </row>
    <row r="24" spans="1:19" ht="14.25" customHeight="1" x14ac:dyDescent="0.2">
      <c r="A24" s="13"/>
      <c r="B24" s="38"/>
      <c r="C24" s="38"/>
      <c r="D24" s="72"/>
      <c r="E24" s="38"/>
      <c r="F24" s="38"/>
      <c r="G24" s="38"/>
      <c r="H24" s="38"/>
      <c r="I24" s="38"/>
      <c r="J24" s="38"/>
      <c r="K24" s="38"/>
      <c r="L24" s="41"/>
      <c r="M24" s="38"/>
      <c r="N24" s="38"/>
      <c r="O24" s="38"/>
      <c r="P24" s="41"/>
      <c r="Q24" s="38"/>
      <c r="R24" s="40"/>
    </row>
    <row r="25" spans="1:19" ht="14.25" customHeight="1" x14ac:dyDescent="0.2">
      <c r="A25" s="13"/>
      <c r="B25" s="38"/>
      <c r="C25" s="38"/>
      <c r="D25" s="72"/>
      <c r="E25" s="38"/>
      <c r="F25" s="38"/>
      <c r="G25" s="38"/>
      <c r="H25" s="38"/>
      <c r="I25" s="38"/>
      <c r="J25" s="38"/>
      <c r="K25" s="38"/>
      <c r="L25" s="41"/>
      <c r="M25" s="38"/>
      <c r="N25" s="38"/>
      <c r="O25" s="38"/>
      <c r="P25" s="41"/>
      <c r="Q25" s="38"/>
      <c r="R25" s="40"/>
    </row>
    <row r="26" spans="1:19" ht="14.25" customHeight="1" x14ac:dyDescent="0.2">
      <c r="B26" s="38"/>
      <c r="C26" s="38"/>
      <c r="D26" s="72"/>
      <c r="E26" s="38"/>
      <c r="F26" s="38"/>
      <c r="G26" s="38"/>
      <c r="H26" s="38"/>
      <c r="I26" s="38"/>
      <c r="J26" s="38"/>
      <c r="K26" s="38"/>
      <c r="L26" s="41"/>
      <c r="M26" s="38"/>
      <c r="N26" s="38"/>
      <c r="O26" s="38"/>
      <c r="P26" s="41"/>
      <c r="Q26" s="38"/>
      <c r="R26" s="40"/>
    </row>
    <row r="27" spans="1:19" ht="14.25" customHeight="1" x14ac:dyDescent="0.2">
      <c r="B27" s="38"/>
      <c r="C27" s="38"/>
      <c r="D27" s="72"/>
      <c r="E27" s="38"/>
      <c r="F27" s="38"/>
      <c r="G27" s="38"/>
      <c r="H27" s="38"/>
      <c r="I27" s="38"/>
      <c r="J27" s="38"/>
      <c r="K27" s="38"/>
      <c r="L27" s="41"/>
      <c r="M27" s="38"/>
      <c r="N27" s="38"/>
      <c r="O27" s="38"/>
      <c r="P27" s="41"/>
      <c r="Q27" s="38"/>
      <c r="R27" s="40"/>
    </row>
    <row r="28" spans="1:19" ht="14.25" customHeight="1" x14ac:dyDescent="0.2">
      <c r="B28" s="38"/>
      <c r="C28" s="38"/>
      <c r="D28" s="72"/>
      <c r="E28" s="38"/>
      <c r="F28" s="38"/>
      <c r="G28" s="38"/>
      <c r="H28" s="38"/>
      <c r="I28" s="38"/>
      <c r="J28" s="38"/>
      <c r="K28" s="38"/>
      <c r="L28" s="41"/>
      <c r="M28" s="38"/>
      <c r="N28" s="38"/>
      <c r="O28" s="38"/>
      <c r="P28" s="41"/>
      <c r="Q28" s="38"/>
      <c r="R28" s="40"/>
    </row>
    <row r="29" spans="1:19" ht="15" x14ac:dyDescent="0.2">
      <c r="B29" s="38"/>
      <c r="C29" s="38"/>
      <c r="D29" s="72"/>
      <c r="E29" s="38"/>
      <c r="F29" s="38"/>
      <c r="G29" s="38"/>
      <c r="H29" s="38"/>
      <c r="I29" s="38"/>
      <c r="J29" s="38"/>
      <c r="K29" s="38"/>
      <c r="L29" s="41"/>
      <c r="M29" s="38"/>
      <c r="N29" s="38"/>
      <c r="O29" s="38"/>
      <c r="P29" s="41"/>
      <c r="Q29" s="38"/>
      <c r="R29" s="40"/>
    </row>
    <row r="30" spans="1:19" ht="15" x14ac:dyDescent="0.2">
      <c r="B30" s="38"/>
      <c r="C30" s="38"/>
      <c r="D30" s="72"/>
      <c r="E30" s="38"/>
      <c r="F30" s="38"/>
      <c r="G30" s="38"/>
      <c r="H30" s="38"/>
      <c r="I30" s="38"/>
      <c r="J30" s="38"/>
      <c r="K30" s="38"/>
      <c r="L30" s="41"/>
      <c r="M30" s="38"/>
      <c r="N30" s="38"/>
      <c r="O30" s="38"/>
      <c r="P30" s="41"/>
      <c r="Q30" s="38"/>
      <c r="R30" s="40"/>
    </row>
    <row r="31" spans="1:19" ht="15" x14ac:dyDescent="0.2">
      <c r="B31" s="38"/>
      <c r="C31" s="38"/>
      <c r="D31" s="72"/>
      <c r="E31" s="38"/>
      <c r="F31" s="38"/>
      <c r="G31" s="38"/>
      <c r="H31" s="38"/>
      <c r="I31" s="38"/>
      <c r="J31" s="38"/>
      <c r="K31" s="38"/>
      <c r="L31" s="41"/>
      <c r="M31" s="38"/>
      <c r="N31" s="38"/>
      <c r="O31" s="38"/>
      <c r="P31" s="41"/>
      <c r="Q31" s="38"/>
      <c r="R31" s="40"/>
    </row>
    <row r="32" spans="1:19" ht="15" x14ac:dyDescent="0.2">
      <c r="B32" s="38"/>
      <c r="C32" s="38"/>
      <c r="D32" s="72"/>
      <c r="E32" s="38"/>
      <c r="F32" s="38"/>
      <c r="G32" s="38"/>
      <c r="H32" s="38"/>
      <c r="I32" s="38"/>
      <c r="J32" s="38"/>
      <c r="K32" s="38"/>
      <c r="L32" s="41"/>
      <c r="M32" s="38"/>
      <c r="N32" s="38"/>
      <c r="O32" s="38"/>
      <c r="P32" s="41"/>
      <c r="Q32" s="38"/>
      <c r="R32" s="40"/>
    </row>
    <row r="33" spans="2:18" ht="15" x14ac:dyDescent="0.2">
      <c r="B33" s="40"/>
      <c r="C33" s="40"/>
      <c r="D33" s="73"/>
      <c r="E33" s="40"/>
      <c r="F33" s="40"/>
      <c r="G33" s="40"/>
      <c r="H33" s="40"/>
      <c r="I33" s="40"/>
      <c r="J33" s="40"/>
      <c r="K33" s="40"/>
      <c r="L33" s="42"/>
      <c r="M33" s="40"/>
      <c r="N33" s="40"/>
      <c r="O33" s="40"/>
      <c r="P33" s="42"/>
      <c r="Q33" s="40"/>
      <c r="R33" s="40"/>
    </row>
    <row r="34" spans="2:18" ht="15" x14ac:dyDescent="0.2">
      <c r="B34" s="40"/>
      <c r="C34" s="40"/>
      <c r="D34" s="73"/>
      <c r="E34" s="40"/>
      <c r="F34" s="40"/>
      <c r="G34" s="40"/>
      <c r="H34" s="40"/>
      <c r="I34" s="40"/>
      <c r="J34" s="40"/>
      <c r="K34" s="40"/>
      <c r="L34" s="42"/>
      <c r="M34" s="40"/>
      <c r="N34" s="40"/>
      <c r="O34" s="40"/>
      <c r="P34" s="42"/>
      <c r="Q34" s="40"/>
      <c r="R34" s="40"/>
    </row>
    <row r="35" spans="2:18" ht="15" x14ac:dyDescent="0.2">
      <c r="B35" s="40"/>
      <c r="C35" s="40"/>
      <c r="D35" s="73"/>
      <c r="E35" s="40"/>
      <c r="F35" s="40"/>
      <c r="G35" s="40"/>
      <c r="H35" s="40"/>
      <c r="I35" s="40"/>
      <c r="J35" s="40"/>
      <c r="K35" s="40"/>
      <c r="L35" s="42"/>
      <c r="M35" s="40"/>
      <c r="N35" s="40"/>
      <c r="O35" s="40"/>
      <c r="P35" s="42"/>
      <c r="Q35" s="40"/>
      <c r="R35" s="40"/>
    </row>
    <row r="36" spans="2:18" ht="15" x14ac:dyDescent="0.2">
      <c r="B36" s="40"/>
      <c r="C36" s="40"/>
      <c r="D36" s="73"/>
      <c r="E36" s="40"/>
      <c r="F36" s="40"/>
      <c r="G36" s="40"/>
      <c r="H36" s="40"/>
      <c r="I36" s="40"/>
      <c r="J36" s="40"/>
      <c r="K36" s="40"/>
      <c r="L36" s="42"/>
      <c r="M36" s="40"/>
      <c r="N36" s="40"/>
      <c r="O36" s="40"/>
      <c r="P36" s="42"/>
      <c r="Q36" s="40"/>
      <c r="R36" s="40"/>
    </row>
    <row r="37" spans="2:18" ht="15" x14ac:dyDescent="0.2">
      <c r="B37" s="40"/>
      <c r="C37" s="40"/>
      <c r="D37" s="73"/>
      <c r="E37" s="40"/>
      <c r="F37" s="40"/>
      <c r="G37" s="40"/>
      <c r="H37" s="40"/>
      <c r="I37" s="40"/>
      <c r="J37" s="40"/>
      <c r="K37" s="40"/>
      <c r="M37" s="40"/>
      <c r="N37" s="40"/>
      <c r="O37" s="40"/>
      <c r="Q37" s="40"/>
    </row>
    <row r="38" spans="2:18" ht="15" x14ac:dyDescent="0.2">
      <c r="B38" s="40"/>
      <c r="C38" s="40"/>
      <c r="D38" s="73"/>
      <c r="E38" s="40"/>
      <c r="F38" s="40"/>
      <c r="G38" s="40"/>
      <c r="H38" s="40"/>
      <c r="I38" s="40"/>
      <c r="J38" s="40"/>
      <c r="K38" s="40"/>
      <c r="M38" s="40"/>
      <c r="N38" s="40"/>
      <c r="O38" s="40"/>
      <c r="Q38" s="40"/>
    </row>
    <row r="39" spans="2:18" ht="15" x14ac:dyDescent="0.2">
      <c r="B39" s="40"/>
      <c r="C39" s="40"/>
      <c r="D39" s="73"/>
      <c r="E39" s="40"/>
      <c r="F39" s="40"/>
      <c r="G39" s="40"/>
      <c r="H39" s="40"/>
      <c r="I39" s="40"/>
      <c r="J39" s="40"/>
      <c r="K39" s="40"/>
      <c r="M39" s="40"/>
      <c r="N39" s="40"/>
      <c r="O39" s="40"/>
      <c r="Q39" s="40"/>
    </row>
    <row r="40" spans="2:18" ht="15" x14ac:dyDescent="0.2">
      <c r="B40" s="40"/>
      <c r="C40" s="40"/>
      <c r="D40" s="73"/>
      <c r="E40" s="40"/>
      <c r="F40" s="40"/>
      <c r="G40" s="40"/>
      <c r="H40" s="40"/>
      <c r="I40" s="40"/>
      <c r="J40" s="40"/>
      <c r="K40" s="40"/>
      <c r="M40" s="40"/>
      <c r="N40" s="40"/>
      <c r="O40" s="40"/>
      <c r="Q40" s="40"/>
    </row>
    <row r="41" spans="2:18" ht="15" x14ac:dyDescent="0.2">
      <c r="M41" s="40"/>
      <c r="N41" s="40"/>
      <c r="O41" s="40"/>
      <c r="Q41" s="40"/>
    </row>
    <row r="42" spans="2:18" ht="15" x14ac:dyDescent="0.2">
      <c r="M42" s="40"/>
      <c r="N42" s="40"/>
      <c r="O42" s="40"/>
      <c r="Q42" s="40"/>
    </row>
  </sheetData>
  <mergeCells count="6">
    <mergeCell ref="B4:K4"/>
    <mergeCell ref="M4:O4"/>
    <mergeCell ref="B5:E5"/>
    <mergeCell ref="G5:H5"/>
    <mergeCell ref="J5:K5"/>
    <mergeCell ref="M5:O5"/>
  </mergeCells>
  <pageMargins left="0.70866141732283472" right="0.70866141732283472" top="0.74803149606299213" bottom="0.74803149606299213" header="0.31496062992125984" footer="0.31496062992125984"/>
  <pageSetup paperSize="9" scale="9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"/>
  <sheetViews>
    <sheetView tabSelected="1" workbookViewId="0">
      <selection activeCell="H17" sqref="H17"/>
    </sheetView>
  </sheetViews>
  <sheetFormatPr baseColWidth="10" defaultColWidth="9.1640625" defaultRowHeight="16" x14ac:dyDescent="0.2"/>
  <cols>
    <col min="1" max="1" width="27.1640625" style="2" bestFit="1" customWidth="1"/>
    <col min="2" max="2" width="9.83203125" style="2" bestFit="1" customWidth="1"/>
    <col min="3" max="3" width="6" style="2" bestFit="1" customWidth="1"/>
    <col min="4" max="4" width="32.1640625" style="2" bestFit="1" customWidth="1"/>
    <col min="5" max="5" width="8.5" style="2" bestFit="1" customWidth="1"/>
    <col min="6" max="6" width="10.83203125" style="2" customWidth="1"/>
    <col min="7" max="16384" width="9.1640625" style="2"/>
  </cols>
  <sheetData>
    <row r="1" spans="1:8" x14ac:dyDescent="0.2">
      <c r="A1" s="1" t="s">
        <v>62</v>
      </c>
      <c r="B1" s="1" t="s">
        <v>131</v>
      </c>
    </row>
    <row r="2" spans="1:8" x14ac:dyDescent="0.2">
      <c r="A2" s="79" t="s">
        <v>134</v>
      </c>
      <c r="B2" s="79" t="s">
        <v>135</v>
      </c>
      <c r="C2" s="80"/>
    </row>
    <row r="3" spans="1:8" x14ac:dyDescent="0.2">
      <c r="A3" s="1"/>
      <c r="B3" s="1"/>
    </row>
    <row r="4" spans="1:8" s="43" customFormat="1" ht="14" x14ac:dyDescent="0.15">
      <c r="A4" s="81" t="s">
        <v>136</v>
      </c>
      <c r="B4" s="82"/>
    </row>
    <row r="5" spans="1:8" s="43" customFormat="1" ht="14" x14ac:dyDescent="0.15">
      <c r="A5" s="44" t="s">
        <v>87</v>
      </c>
      <c r="B5" s="44">
        <v>86000</v>
      </c>
      <c r="C5" s="44"/>
      <c r="D5" s="45"/>
      <c r="E5" s="44"/>
      <c r="F5" s="44"/>
      <c r="G5" s="44"/>
      <c r="H5" s="44"/>
    </row>
    <row r="6" spans="1:8" s="43" customFormat="1" ht="14" x14ac:dyDescent="0.15">
      <c r="A6" s="44" t="s">
        <v>88</v>
      </c>
      <c r="B6" s="44">
        <v>-2500</v>
      </c>
      <c r="C6" s="44"/>
      <c r="D6" s="81" t="s">
        <v>138</v>
      </c>
      <c r="E6" s="82"/>
      <c r="F6" s="44"/>
      <c r="G6" s="44"/>
    </row>
    <row r="7" spans="1:8" s="43" customFormat="1" ht="14" x14ac:dyDescent="0.15">
      <c r="A7" s="44" t="s">
        <v>89</v>
      </c>
      <c r="B7" s="44">
        <v>-1000</v>
      </c>
      <c r="C7" s="44"/>
      <c r="D7" s="44"/>
      <c r="E7" s="46"/>
      <c r="F7" s="54"/>
      <c r="G7" s="44"/>
    </row>
    <row r="8" spans="1:8" s="43" customFormat="1" ht="14" x14ac:dyDescent="0.15">
      <c r="A8" s="44" t="s">
        <v>81</v>
      </c>
      <c r="B8" s="44">
        <v>-3500</v>
      </c>
      <c r="C8" s="44"/>
      <c r="D8" s="44" t="s">
        <v>0</v>
      </c>
      <c r="E8" s="47">
        <v>8600</v>
      </c>
      <c r="F8" s="54"/>
      <c r="G8" s="44"/>
    </row>
    <row r="9" spans="1:8" s="43" customFormat="1" ht="14" x14ac:dyDescent="0.15">
      <c r="A9" s="44" t="s">
        <v>90</v>
      </c>
      <c r="B9" s="44">
        <v>-59000</v>
      </c>
      <c r="C9" s="44"/>
      <c r="D9" s="45"/>
      <c r="E9" s="44"/>
      <c r="F9" s="54"/>
      <c r="G9" s="44"/>
    </row>
    <row r="10" spans="1:8" s="43" customFormat="1" ht="15" thickBot="1" x14ac:dyDescent="0.2">
      <c r="A10" s="48" t="s">
        <v>1</v>
      </c>
      <c r="B10" s="49">
        <f>SUM(B5:B9)</f>
        <v>20000</v>
      </c>
      <c r="C10" s="44"/>
      <c r="F10" s="55"/>
      <c r="G10" s="44"/>
    </row>
    <row r="11" spans="1:8" s="43" customFormat="1" ht="15" thickTop="1" x14ac:dyDescent="0.15">
      <c r="A11" s="44"/>
      <c r="B11" s="44"/>
      <c r="C11" s="44"/>
      <c r="D11" s="44" t="s">
        <v>2</v>
      </c>
      <c r="E11" s="47">
        <v>-6000</v>
      </c>
      <c r="F11" s="54"/>
      <c r="G11" s="44"/>
    </row>
    <row r="12" spans="1:8" s="43" customFormat="1" ht="14" x14ac:dyDescent="0.15">
      <c r="A12" s="81" t="s">
        <v>137</v>
      </c>
      <c r="B12" s="82"/>
      <c r="C12" s="44"/>
      <c r="D12" s="44"/>
      <c r="E12" s="44"/>
      <c r="F12" s="54"/>
      <c r="G12" s="44"/>
    </row>
    <row r="13" spans="1:8" s="43" customFormat="1" ht="14" x14ac:dyDescent="0.15">
      <c r="A13" s="44" t="s">
        <v>140</v>
      </c>
      <c r="B13" s="44">
        <v>5500</v>
      </c>
      <c r="C13" s="44"/>
      <c r="D13" s="44"/>
      <c r="E13" s="44"/>
      <c r="F13" s="54"/>
      <c r="G13" s="44"/>
    </row>
    <row r="14" spans="1:8" s="43" customFormat="1" ht="14" x14ac:dyDescent="0.15">
      <c r="A14" s="44" t="s">
        <v>91</v>
      </c>
      <c r="B14" s="44">
        <v>9000</v>
      </c>
      <c r="C14" s="44"/>
      <c r="D14" s="44"/>
      <c r="E14" s="44"/>
      <c r="F14" s="54"/>
      <c r="G14" s="44"/>
    </row>
    <row r="15" spans="1:8" s="43" customFormat="1" ht="14" x14ac:dyDescent="0.15">
      <c r="A15" s="44" t="s">
        <v>92</v>
      </c>
      <c r="B15" s="47">
        <v>14500</v>
      </c>
      <c r="C15" s="44"/>
      <c r="D15" s="44" t="s">
        <v>3</v>
      </c>
      <c r="E15" s="47">
        <v>9000</v>
      </c>
      <c r="F15" s="54"/>
      <c r="G15" s="44"/>
    </row>
    <row r="16" spans="1:8" s="43" customFormat="1" ht="14" x14ac:dyDescent="0.15">
      <c r="A16" s="50" t="s">
        <v>141</v>
      </c>
      <c r="B16" s="44">
        <v>47200</v>
      </c>
      <c r="C16" s="44"/>
      <c r="D16" s="44"/>
      <c r="E16" s="44"/>
      <c r="F16" s="54"/>
      <c r="G16" s="44"/>
    </row>
    <row r="17" spans="1:7" s="43" customFormat="1" ht="14" x14ac:dyDescent="0.15">
      <c r="A17" s="44" t="s">
        <v>93</v>
      </c>
      <c r="B17" s="44">
        <f>B10</f>
        <v>20000</v>
      </c>
      <c r="C17" s="44"/>
      <c r="D17" s="44" t="s">
        <v>4</v>
      </c>
      <c r="E17" s="44">
        <f>E8+E11+E15</f>
        <v>11600</v>
      </c>
      <c r="F17" s="54"/>
      <c r="G17" s="44"/>
    </row>
    <row r="18" spans="1:7" s="43" customFormat="1" ht="14" x14ac:dyDescent="0.15">
      <c r="A18" s="44" t="s">
        <v>94</v>
      </c>
      <c r="B18" s="57">
        <v>-5000</v>
      </c>
      <c r="C18" s="44"/>
      <c r="D18" s="44" t="s">
        <v>5</v>
      </c>
      <c r="E18" s="57">
        <v>10500</v>
      </c>
      <c r="F18" s="54"/>
      <c r="G18" s="44"/>
    </row>
    <row r="19" spans="1:7" s="43" customFormat="1" ht="15" thickBot="1" x14ac:dyDescent="0.2">
      <c r="A19" s="44" t="s">
        <v>142</v>
      </c>
      <c r="B19" s="47">
        <f>SUM(B16:B18)</f>
        <v>62200</v>
      </c>
      <c r="C19" s="44"/>
      <c r="D19" s="44" t="s">
        <v>6</v>
      </c>
      <c r="E19" s="51">
        <v>22100</v>
      </c>
      <c r="F19" s="54"/>
      <c r="G19" s="44"/>
    </row>
    <row r="20" spans="1:7" s="43" customFormat="1" thickTop="1" thickBot="1" x14ac:dyDescent="0.2">
      <c r="A20" s="52" t="s">
        <v>7</v>
      </c>
      <c r="B20" s="49">
        <f>+B15+B19</f>
        <v>76700</v>
      </c>
      <c r="C20" s="44"/>
      <c r="D20" s="53"/>
      <c r="E20" s="53"/>
      <c r="F20" s="56"/>
      <c r="G20" s="44"/>
    </row>
    <row r="21" spans="1:7" s="43" customFormat="1" ht="15" thickTop="1" x14ac:dyDescent="0.15">
      <c r="A21" s="44"/>
      <c r="B21" s="44"/>
      <c r="C21" s="44"/>
      <c r="D21" s="53"/>
      <c r="E21" s="53" t="s">
        <v>75</v>
      </c>
      <c r="F21" s="53"/>
      <c r="G21" s="44"/>
    </row>
    <row r="22" spans="1:7" s="43" customFormat="1" ht="14" x14ac:dyDescent="0.15"/>
    <row r="23" spans="1:7" s="43" customFormat="1" ht="14" x14ac:dyDescent="0.15">
      <c r="A23" s="81" t="s">
        <v>139</v>
      </c>
      <c r="B23" s="82"/>
    </row>
    <row r="24" spans="1:7" s="43" customFormat="1" ht="14" x14ac:dyDescent="0.15">
      <c r="A24" s="44" t="s">
        <v>8</v>
      </c>
      <c r="B24" s="44"/>
    </row>
    <row r="25" spans="1:7" s="43" customFormat="1" ht="14" x14ac:dyDescent="0.15">
      <c r="A25" s="44" t="s">
        <v>95</v>
      </c>
      <c r="B25" s="44">
        <v>22100</v>
      </c>
    </row>
    <row r="26" spans="1:7" s="43" customFormat="1" ht="14" x14ac:dyDescent="0.15">
      <c r="A26" s="44" t="s">
        <v>96</v>
      </c>
      <c r="B26" s="44">
        <v>43000</v>
      </c>
    </row>
    <row r="27" spans="1:7" s="43" customFormat="1" ht="14" x14ac:dyDescent="0.15">
      <c r="A27" s="44" t="s">
        <v>97</v>
      </c>
      <c r="B27" s="44">
        <v>3500</v>
      </c>
    </row>
    <row r="28" spans="1:7" s="43" customFormat="1" ht="14" x14ac:dyDescent="0.15">
      <c r="A28" s="44" t="s">
        <v>98</v>
      </c>
      <c r="B28" s="44">
        <v>21000</v>
      </c>
    </row>
    <row r="29" spans="1:7" s="43" customFormat="1" ht="14" x14ac:dyDescent="0.15">
      <c r="A29" s="44" t="s">
        <v>71</v>
      </c>
      <c r="B29" s="44">
        <v>2100</v>
      </c>
    </row>
    <row r="30" spans="1:7" s="43" customFormat="1" ht="14" x14ac:dyDescent="0.15">
      <c r="A30" s="44"/>
      <c r="B30" s="44"/>
    </row>
    <row r="31" spans="1:7" s="43" customFormat="1" ht="15" thickBot="1" x14ac:dyDescent="0.2">
      <c r="A31" s="44" t="s">
        <v>9</v>
      </c>
      <c r="B31" s="49">
        <f>SUM(B25:B30)</f>
        <v>91700</v>
      </c>
    </row>
    <row r="32" spans="1:7" ht="17" thickTop="1" x14ac:dyDescent="0.2">
      <c r="A32" s="3"/>
      <c r="B32" s="3"/>
    </row>
    <row r="33" spans="1:2" x14ac:dyDescent="0.2">
      <c r="A33" s="3" t="s">
        <v>10</v>
      </c>
      <c r="B33" s="3"/>
    </row>
    <row r="34" spans="1:2" x14ac:dyDescent="0.2">
      <c r="A34" s="3" t="s">
        <v>99</v>
      </c>
      <c r="B34" s="3">
        <v>15000</v>
      </c>
    </row>
    <row r="35" spans="1:2" x14ac:dyDescent="0.2">
      <c r="A35" s="3"/>
      <c r="B35" s="6"/>
    </row>
    <row r="36" spans="1:2" x14ac:dyDescent="0.2">
      <c r="A36" s="3" t="s">
        <v>11</v>
      </c>
      <c r="B36" s="4">
        <f>SUM(B34:B35)</f>
        <v>15000</v>
      </c>
    </row>
    <row r="37" spans="1:2" x14ac:dyDescent="0.2">
      <c r="A37" s="3"/>
      <c r="B37" s="3"/>
    </row>
    <row r="38" spans="1:2" x14ac:dyDescent="0.2">
      <c r="A38" s="3" t="s">
        <v>100</v>
      </c>
      <c r="B38" s="58">
        <v>14500</v>
      </c>
    </row>
    <row r="39" spans="1:2" x14ac:dyDescent="0.2">
      <c r="A39" s="3" t="s">
        <v>101</v>
      </c>
      <c r="B39" s="58">
        <v>62200</v>
      </c>
    </row>
    <row r="40" spans="1:2" x14ac:dyDescent="0.2">
      <c r="A40" s="3" t="s">
        <v>12</v>
      </c>
      <c r="B40" s="4">
        <f>SUM(B38:B39)</f>
        <v>76700</v>
      </c>
    </row>
    <row r="41" spans="1:2" ht="17" thickBot="1" x14ac:dyDescent="0.25">
      <c r="A41" s="3" t="s">
        <v>13</v>
      </c>
      <c r="B41" s="5">
        <f>+B36+B40</f>
        <v>91700</v>
      </c>
    </row>
    <row r="42" spans="1:2" ht="17" thickTop="1" x14ac:dyDescent="0.2"/>
  </sheetData>
  <mergeCells count="4">
    <mergeCell ref="A4:B4"/>
    <mergeCell ref="D6:E6"/>
    <mergeCell ref="A12:B12"/>
    <mergeCell ref="A23:B23"/>
  </mergeCells>
  <pageMargins left="0.36" right="0.34" top="0.76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 2-26B</vt:lpstr>
      <vt:lpstr>P-2-38B</vt:lpstr>
      <vt:lpstr>P 2-39B</vt:lpstr>
      <vt:lpstr>P 2-41B</vt:lpstr>
    </vt:vector>
  </TitlesOfParts>
  <Company>LSH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halldlj</dc:creator>
  <cp:lastModifiedBy>Elín Helga Lárusdóttir</cp:lastModifiedBy>
  <cp:lastPrinted>2012-09-03T16:20:38Z</cp:lastPrinted>
  <dcterms:created xsi:type="dcterms:W3CDTF">2011-02-18T21:21:42Z</dcterms:created>
  <dcterms:modified xsi:type="dcterms:W3CDTF">2021-08-25T12:33:58Z</dcterms:modified>
</cp:coreProperties>
</file>