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verkefni/Dæmatími/"/>
    </mc:Choice>
  </mc:AlternateContent>
  <xr:revisionPtr revIDLastSave="0" documentId="13_ncr:1_{AEC2CC4E-E051-B344-AF93-B6CBA306F568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Exercise 4-12B" sheetId="5" r:id="rId1"/>
    <sheet name="Exercise 4-18A" sheetId="10" r:id="rId2"/>
    <sheet name="Exercise 4-19A" sheetId="11" r:id="rId3"/>
    <sheet name="Exercise 4-17A" sheetId="8" r:id="rId4"/>
  </sheets>
  <definedNames>
    <definedName name="_xlnm.Print_Area" localSheetId="0">'Exercise 4-12B'!$A$2:$L$105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" i="5" l="1"/>
  <c r="G97" i="5"/>
  <c r="G96" i="5"/>
  <c r="G87" i="5"/>
  <c r="G89" i="5"/>
  <c r="G88" i="5"/>
  <c r="C34" i="5"/>
  <c r="F62" i="5"/>
  <c r="F58" i="5"/>
  <c r="F57" i="5"/>
  <c r="C33" i="5"/>
  <c r="C32" i="5"/>
  <c r="G86" i="5"/>
  <c r="B33" i="5"/>
  <c r="F80" i="5"/>
  <c r="F78" i="5"/>
  <c r="F77" i="5"/>
  <c r="K38" i="5"/>
  <c r="J37" i="5"/>
  <c r="K37" i="5"/>
  <c r="K36" i="5"/>
  <c r="J36" i="5"/>
  <c r="I36" i="5"/>
  <c r="K49" i="5"/>
  <c r="K44" i="5"/>
  <c r="J35" i="5" s="1"/>
  <c r="J40" i="5"/>
  <c r="J41" i="5" s="1"/>
  <c r="L40" i="5"/>
  <c r="F76" i="5"/>
  <c r="F73" i="5"/>
  <c r="F70" i="5"/>
  <c r="F68" i="5"/>
  <c r="F67" i="5"/>
  <c r="K50" i="5"/>
  <c r="J51" i="5" s="1"/>
  <c r="J50" i="5"/>
  <c r="K45" i="5"/>
  <c r="K33" i="5"/>
  <c r="E34" i="5"/>
  <c r="D34" i="5" s="1"/>
  <c r="F34" i="5"/>
  <c r="I49" i="5"/>
  <c r="D33" i="5" s="1"/>
  <c r="J49" i="5"/>
  <c r="D43" i="5"/>
  <c r="C43" i="5"/>
  <c r="I44" i="5"/>
  <c r="J44" i="5"/>
  <c r="J45" i="5" s="1"/>
  <c r="B35" i="5"/>
  <c r="E33" i="5"/>
  <c r="D42" i="5" s="1"/>
  <c r="F33" i="5"/>
  <c r="C42" i="5" s="1"/>
  <c r="E32" i="5"/>
  <c r="D41" i="5" s="1"/>
  <c r="F32" i="5"/>
  <c r="F35" i="5" s="1"/>
  <c r="A43" i="5"/>
  <c r="D32" i="5" s="1"/>
  <c r="A42" i="5"/>
  <c r="H32" i="5" s="1"/>
  <c r="B43" i="5"/>
  <c r="G23" i="5"/>
  <c r="F22" i="5"/>
  <c r="G19" i="5"/>
  <c r="G21" i="5"/>
  <c r="G13" i="5"/>
  <c r="C41" i="5" s="1"/>
  <c r="F10" i="5"/>
  <c r="G11" i="5" s="1"/>
  <c r="F8" i="5"/>
  <c r="B42" i="5" s="1"/>
  <c r="B44" i="5" s="1"/>
  <c r="J46" i="5" l="1"/>
  <c r="C44" i="5"/>
  <c r="B45" i="5"/>
  <c r="C35" i="5"/>
  <c r="B36" i="5"/>
  <c r="K40" i="5"/>
  <c r="K41" i="5" s="1"/>
  <c r="K42" i="5" s="1"/>
  <c r="F59" i="5" s="1"/>
  <c r="F63" i="5" s="1"/>
  <c r="G9" i="5"/>
  <c r="G32" i="5" s="1"/>
  <c r="G35" i="5" s="1"/>
  <c r="G36" i="5" s="1"/>
  <c r="E24" i="8" l="1"/>
  <c r="E23" i="8"/>
  <c r="P19" i="8" l="1"/>
  <c r="P18" i="8"/>
  <c r="P17" i="8"/>
  <c r="P16" i="8"/>
  <c r="P15" i="8"/>
  <c r="P14" i="8"/>
  <c r="P13" i="8"/>
  <c r="P12" i="8"/>
  <c r="P11" i="8"/>
  <c r="P10" i="8"/>
  <c r="P9" i="8"/>
  <c r="N21" i="8"/>
  <c r="L21" i="8"/>
  <c r="J21" i="8"/>
  <c r="I21" i="8"/>
  <c r="G21" i="8"/>
  <c r="E21" i="8"/>
  <c r="D21" i="8"/>
  <c r="C21" i="8"/>
  <c r="B21" i="8"/>
  <c r="P21" i="8" l="1"/>
  <c r="E9" i="10"/>
  <c r="E12" i="10" s="1"/>
  <c r="C9" i="10"/>
  <c r="C12" i="10" s="1"/>
  <c r="B77" i="5" l="1"/>
  <c r="B76" i="5"/>
  <c r="B73" i="5"/>
  <c r="B68" i="5"/>
  <c r="B67" i="5"/>
  <c r="G23" i="8" l="1"/>
</calcChain>
</file>

<file path=xl/sharedStrings.xml><?xml version="1.0" encoding="utf-8"?>
<sst xmlns="http://schemas.openxmlformats.org/spreadsheetml/2006/main" count="210" uniqueCount="134">
  <si>
    <t>a.</t>
  </si>
  <si>
    <t>=</t>
  </si>
  <si>
    <t>+</t>
  </si>
  <si>
    <t>Debit</t>
  </si>
  <si>
    <t>Credit</t>
  </si>
  <si>
    <t>c.</t>
  </si>
  <si>
    <t>d.</t>
  </si>
  <si>
    <t>b.</t>
  </si>
  <si>
    <t>dags</t>
  </si>
  <si>
    <t>Reikningar</t>
  </si>
  <si>
    <r>
      <t xml:space="preserve">KSV </t>
    </r>
    <r>
      <rPr>
        <i/>
        <sz val="10"/>
        <color theme="1"/>
        <rFont val="Arial"/>
        <family val="2"/>
      </rPr>
      <t>(Cost of Goods Sold)</t>
    </r>
  </si>
  <si>
    <r>
      <t xml:space="preserve">Eignir </t>
    </r>
    <r>
      <rPr>
        <i/>
        <sz val="10"/>
        <color theme="1"/>
        <rFont val="Arial"/>
        <family val="2"/>
      </rPr>
      <t>(Assets)</t>
    </r>
  </si>
  <si>
    <r>
      <t xml:space="preserve">Skuldir </t>
    </r>
    <r>
      <rPr>
        <i/>
        <sz val="10"/>
        <color theme="1"/>
        <rFont val="Arial"/>
        <family val="2"/>
      </rPr>
      <t>(Liabilities)</t>
    </r>
  </si>
  <si>
    <r>
      <t xml:space="preserve">E.fé </t>
    </r>
    <r>
      <rPr>
        <i/>
        <sz val="10"/>
        <color theme="1"/>
        <rFont val="Arial"/>
        <family val="2"/>
      </rPr>
      <t>(Stockholders’ Equity)</t>
    </r>
  </si>
  <si>
    <r>
      <t xml:space="preserve">ÓRE </t>
    </r>
    <r>
      <rPr>
        <i/>
        <sz val="10"/>
        <color theme="1"/>
        <rFont val="Arial"/>
        <family val="2"/>
      </rPr>
      <t>(Retained Earnings)</t>
    </r>
  </si>
  <si>
    <r>
      <t xml:space="preserve">Dabók </t>
    </r>
    <r>
      <rPr>
        <b/>
        <i/>
        <sz val="11"/>
        <color theme="1"/>
        <rFont val="Arial"/>
        <family val="2"/>
      </rPr>
      <t>(general journal)</t>
    </r>
  </si>
  <si>
    <r>
      <t xml:space="preserve">T-reikningar í aðalbók </t>
    </r>
    <r>
      <rPr>
        <b/>
        <i/>
        <sz val="11"/>
        <color theme="1"/>
        <rFont val="Arial"/>
        <family val="2"/>
      </rPr>
      <t>(gereral ledger)</t>
    </r>
  </si>
  <si>
    <t>Stilla upp RR, EHR og Sj.st.</t>
  </si>
  <si>
    <t xml:space="preserve">Eignir </t>
  </si>
  <si>
    <t>Skuldir</t>
  </si>
  <si>
    <t>Eigið fé</t>
  </si>
  <si>
    <t>Vörub. (Merch.dse. Inventory)</t>
  </si>
  <si>
    <t>Eignir samtals</t>
  </si>
  <si>
    <t>Handb.fé</t>
  </si>
  <si>
    <t>Hl.fé</t>
  </si>
  <si>
    <t>ÓRE</t>
  </si>
  <si>
    <t>E.fé samtals</t>
  </si>
  <si>
    <t>Skuldir og e.fé samtals</t>
  </si>
  <si>
    <r>
      <t xml:space="preserve">Rekstrarhreyfingar </t>
    </r>
    <r>
      <rPr>
        <i/>
        <sz val="10"/>
        <color theme="1"/>
        <rFont val="Arial"/>
        <family val="2"/>
      </rPr>
      <t>(operating activities)</t>
    </r>
  </si>
  <si>
    <r>
      <t>Fjárfestingahreyfingar</t>
    </r>
    <r>
      <rPr>
        <i/>
        <sz val="10"/>
        <color theme="1"/>
        <rFont val="Arial"/>
        <family val="2"/>
      </rPr>
      <t xml:space="preserve"> (investing activities)</t>
    </r>
  </si>
  <si>
    <r>
      <t xml:space="preserve">Breyting á handb.fé </t>
    </r>
    <r>
      <rPr>
        <i/>
        <sz val="10"/>
        <color theme="1"/>
        <rFont val="Arial"/>
        <family val="2"/>
      </rPr>
      <t>(net change in cash)</t>
    </r>
  </si>
  <si>
    <r>
      <t xml:space="preserve">Handb.fé í árbyrjun </t>
    </r>
    <r>
      <rPr>
        <i/>
        <sz val="9"/>
        <color theme="1"/>
        <rFont val="Arial"/>
        <family val="2"/>
      </rPr>
      <t>(beginning cash balance)</t>
    </r>
  </si>
  <si>
    <r>
      <t xml:space="preserve">Handb.fé í árlok </t>
    </r>
    <r>
      <rPr>
        <i/>
        <sz val="9"/>
        <color theme="1"/>
        <rFont val="Arial"/>
        <family val="2"/>
      </rPr>
      <t>(ending cash balance)</t>
    </r>
  </si>
  <si>
    <r>
      <t xml:space="preserve">Fjármögnunarhreyfingar </t>
    </r>
    <r>
      <rPr>
        <i/>
        <sz val="9"/>
        <color theme="1"/>
        <rFont val="Arial"/>
        <family val="2"/>
      </rPr>
      <t>(financing activities)</t>
    </r>
  </si>
  <si>
    <t>Efnahagsreikningur</t>
  </si>
  <si>
    <t>Rekstrarreikningur</t>
  </si>
  <si>
    <t xml:space="preserve"> =</t>
  </si>
  <si>
    <t xml:space="preserve">Skuldir </t>
  </si>
  <si>
    <t xml:space="preserve">Eigið fé </t>
  </si>
  <si>
    <t>T</t>
  </si>
  <si>
    <t>G</t>
  </si>
  <si>
    <t>Hagn/tap</t>
  </si>
  <si>
    <t>-</t>
  </si>
  <si>
    <t>Vkr.</t>
  </si>
  <si>
    <t>Birgðir</t>
  </si>
  <si>
    <t>Lóð</t>
  </si>
  <si>
    <t>afstemming:</t>
  </si>
  <si>
    <t>6a</t>
  </si>
  <si>
    <t>St.1.1.</t>
  </si>
  <si>
    <t>St.31.12.</t>
  </si>
  <si>
    <t>Sjóðst.</t>
  </si>
  <si>
    <t>Sala (net sale)</t>
  </si>
  <si>
    <t>Hagnaður (net income)</t>
  </si>
  <si>
    <t>Forsendur:</t>
  </si>
  <si>
    <t>Sala (nettó)</t>
  </si>
  <si>
    <t>KSV</t>
  </si>
  <si>
    <t>Framlegð</t>
  </si>
  <si>
    <t>Sölu-og stjórn.k.</t>
  </si>
  <si>
    <t>Hagn.</t>
  </si>
  <si>
    <t>Hagnaðar-%</t>
  </si>
  <si>
    <t xml:space="preserve"> </t>
  </si>
  <si>
    <t>Sala</t>
  </si>
  <si>
    <t>Rekstrargjöld</t>
  </si>
  <si>
    <t>Heildareignir</t>
  </si>
  <si>
    <t>Common size income statements</t>
  </si>
  <si>
    <t>%</t>
  </si>
  <si>
    <t>1)</t>
  </si>
  <si>
    <t>Viðskiptaskuldir</t>
  </si>
  <si>
    <t xml:space="preserve">2) </t>
  </si>
  <si>
    <t>Vörubirgðir</t>
  </si>
  <si>
    <t>Handbært fé</t>
  </si>
  <si>
    <t>3)</t>
  </si>
  <si>
    <t>4)</t>
  </si>
  <si>
    <t>5)</t>
  </si>
  <si>
    <t>6)</t>
  </si>
  <si>
    <t>Flutningskostnaður</t>
  </si>
  <si>
    <t>7)</t>
  </si>
  <si>
    <t>2)</t>
  </si>
  <si>
    <t>Sala (Net Sales)</t>
  </si>
  <si>
    <r>
      <t xml:space="preserve">Brúttó ágóði </t>
    </r>
    <r>
      <rPr>
        <i/>
        <sz val="10"/>
        <color theme="1"/>
        <rFont val="Arial"/>
        <family val="2"/>
      </rPr>
      <t>(Gross Margin)</t>
    </r>
  </si>
  <si>
    <t>Rekstrargjöld (Operating Expenses):</t>
  </si>
  <si>
    <r>
      <t>Flutningskostn.</t>
    </r>
    <r>
      <rPr>
        <i/>
        <sz val="10"/>
        <color theme="1"/>
        <rFont val="Arial"/>
        <family val="2"/>
      </rPr>
      <t xml:space="preserve"> (Transportation-out)</t>
    </r>
  </si>
  <si>
    <r>
      <t xml:space="preserve">Hagnaður </t>
    </r>
    <r>
      <rPr>
        <i/>
        <sz val="10"/>
        <color theme="1"/>
        <rFont val="Arial"/>
        <family val="2"/>
      </rPr>
      <t>(Net Income)</t>
    </r>
  </si>
  <si>
    <t>Innborganir frá viðskiptavinum</t>
  </si>
  <si>
    <t>Greitt v/vörukaupa</t>
  </si>
  <si>
    <t>Greidd önnur rekstrargjöld</t>
  </si>
  <si>
    <t>Rekstrarhreyfingar samtals</t>
  </si>
  <si>
    <t>Viðsk.sk</t>
  </si>
  <si>
    <t>3a)</t>
  </si>
  <si>
    <t>3b)</t>
  </si>
  <si>
    <t>4a)</t>
  </si>
  <si>
    <t>6a)</t>
  </si>
  <si>
    <t>6b)</t>
  </si>
  <si>
    <t>8)</t>
  </si>
  <si>
    <t>4b)</t>
  </si>
  <si>
    <t>Sala nettó</t>
  </si>
  <si>
    <t>Brúttó ágóði</t>
  </si>
  <si>
    <t>Rekstrarkostnaður</t>
  </si>
  <si>
    <t>Stjórnunarkostnaður</t>
  </si>
  <si>
    <t>Rekstrarkostnaður alls</t>
  </si>
  <si>
    <t>Tap vegna sölu lands</t>
  </si>
  <si>
    <t>Rekstrarhagnaður</t>
  </si>
  <si>
    <t>Return on sales</t>
  </si>
  <si>
    <t>e.</t>
  </si>
  <si>
    <t>RR ár 2</t>
  </si>
  <si>
    <t>EHR 31.12.02</t>
  </si>
  <si>
    <t>Sj.st. Ár 2</t>
  </si>
  <si>
    <t>Atlanta</t>
  </si>
  <si>
    <t>Boston</t>
  </si>
  <si>
    <t>Memphis</t>
  </si>
  <si>
    <t>Billings</t>
  </si>
  <si>
    <t>Ár 1</t>
  </si>
  <si>
    <t>Ár 2</t>
  </si>
  <si>
    <t>1.1.</t>
  </si>
  <si>
    <t xml:space="preserve">EXERCISE 4-12B </t>
  </si>
  <si>
    <t xml:space="preserve">Exercise 4-18A </t>
  </si>
  <si>
    <t>Arðsemi eigin fjár =</t>
  </si>
  <si>
    <t>Álagning í %</t>
  </si>
  <si>
    <t>Framlegð í %</t>
  </si>
  <si>
    <t>Exercise 4-19A</t>
  </si>
  <si>
    <t>Álagning</t>
  </si>
  <si>
    <t xml:space="preserve">EXERCISE 4-17A </t>
  </si>
  <si>
    <t>x</t>
  </si>
  <si>
    <t>bal.</t>
  </si>
  <si>
    <t>bal</t>
  </si>
  <si>
    <r>
      <t xml:space="preserve">Handb.fé </t>
    </r>
    <r>
      <rPr>
        <b/>
        <i/>
        <sz val="10"/>
        <color theme="1"/>
        <rFont val="Arial"/>
        <family val="2"/>
      </rPr>
      <t>(Cash)</t>
    </r>
  </si>
  <si>
    <r>
      <t xml:space="preserve">Viðsk.skuld </t>
    </r>
    <r>
      <rPr>
        <b/>
        <i/>
        <sz val="10"/>
        <color theme="1"/>
        <rFont val="Arial"/>
        <family val="2"/>
      </rPr>
      <t>(Acc. Payable)</t>
    </r>
  </si>
  <si>
    <r>
      <t xml:space="preserve">Hl.fé </t>
    </r>
    <r>
      <rPr>
        <b/>
        <i/>
        <sz val="10"/>
        <color theme="1"/>
        <rFont val="Arial"/>
        <family val="2"/>
      </rPr>
      <t>(Common Stock)</t>
    </r>
  </si>
  <si>
    <r>
      <t xml:space="preserve">Sala </t>
    </r>
    <r>
      <rPr>
        <b/>
        <i/>
        <sz val="10"/>
        <color theme="1"/>
        <rFont val="Arial"/>
        <family val="2"/>
      </rPr>
      <t>(Sales Revenue)</t>
    </r>
  </si>
  <si>
    <r>
      <t xml:space="preserve">KSV </t>
    </r>
    <r>
      <rPr>
        <b/>
        <i/>
        <sz val="10"/>
        <color theme="1"/>
        <rFont val="Arial"/>
        <family val="2"/>
      </rPr>
      <t>(Cost of Goods Sold)</t>
    </r>
  </si>
  <si>
    <r>
      <t xml:space="preserve">Flutn.k. </t>
    </r>
    <r>
      <rPr>
        <b/>
        <i/>
        <sz val="10"/>
        <color theme="1"/>
        <rFont val="Arial"/>
        <family val="2"/>
      </rPr>
      <t>(Transport.-out)</t>
    </r>
  </si>
  <si>
    <t>L1</t>
  </si>
  <si>
    <t>L2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</si>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</sst>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kr.&quot;_-;\-* #,##0.00\ &quot;kr.&quot;_-;_-* &quot;-&quot;??\ &quot;kr.&quot;_-;_-@_-"/>
    <numFmt numFmtId="164" formatCode="0.0%"/>
    <numFmt numFmtId="165" formatCode="#,##0;[Red]\(#,##0\)"/>
    <numFmt numFmtId="166" formatCode="0;[Red]0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70C0"/>
      <name val="Helvetica"/>
      <family val="2"/>
    </font>
    <font>
      <b/>
      <sz val="11"/>
      <color theme="3"/>
      <name val="Arial"/>
      <family val="2"/>
    </font>
    <font>
      <sz val="12"/>
      <color theme="1"/>
      <name val="Arial"/>
      <family val="2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E8D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7">
    <xf numFmtId="0" fontId="0" fillId="0" borderId="0" xfId="0"/>
    <xf numFmtId="165" fontId="1" fillId="0" borderId="0" xfId="0" applyNumberFormat="1" applyFont="1"/>
    <xf numFmtId="165" fontId="5" fillId="0" borderId="0" xfId="0" applyNumberFormat="1" applyFont="1"/>
    <xf numFmtId="165" fontId="8" fillId="0" borderId="0" xfId="0" applyNumberFormat="1" applyFont="1"/>
    <xf numFmtId="165" fontId="3" fillId="0" borderId="0" xfId="0" applyNumberFormat="1" applyFont="1"/>
    <xf numFmtId="165" fontId="8" fillId="0" borderId="0" xfId="0" applyNumberFormat="1" applyFont="1" applyAlignment="1">
      <alignment vertical="top" wrapText="1"/>
    </xf>
    <xf numFmtId="165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wrapText="1"/>
    </xf>
    <xf numFmtId="165" fontId="8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right"/>
    </xf>
    <xf numFmtId="165" fontId="8" fillId="0" borderId="8" xfId="0" applyNumberFormat="1" applyFont="1" applyBorder="1" applyAlignment="1">
      <alignment horizontal="center" wrapText="1"/>
    </xf>
    <xf numFmtId="165" fontId="8" fillId="0" borderId="8" xfId="0" applyNumberFormat="1" applyFont="1" applyBorder="1" applyAlignment="1">
      <alignment horizontal="left" wrapText="1"/>
    </xf>
    <xf numFmtId="165" fontId="8" fillId="0" borderId="8" xfId="0" applyNumberFormat="1" applyFont="1" applyBorder="1"/>
    <xf numFmtId="165" fontId="8" fillId="0" borderId="8" xfId="0" applyNumberFormat="1" applyFont="1" applyBorder="1" applyAlignment="1">
      <alignment horizontal="right" wrapText="1"/>
    </xf>
    <xf numFmtId="165" fontId="8" fillId="0" borderId="0" xfId="0" applyNumberFormat="1" applyFont="1" applyAlignment="1">
      <alignment horizontal="left" wrapText="1"/>
    </xf>
    <xf numFmtId="165" fontId="8" fillId="0" borderId="0" xfId="0" applyNumberFormat="1" applyFont="1" applyAlignment="1">
      <alignment horizontal="left" vertical="top" wrapText="1"/>
    </xf>
    <xf numFmtId="165" fontId="8" fillId="0" borderId="0" xfId="0" applyNumberFormat="1" applyFont="1" applyAlignment="1">
      <alignment horizontal="right" vertical="top" wrapText="1"/>
    </xf>
    <xf numFmtId="165" fontId="8" fillId="0" borderId="0" xfId="0" applyNumberFormat="1" applyFont="1" applyAlignment="1">
      <alignment horizontal="right" wrapText="1"/>
    </xf>
    <xf numFmtId="165" fontId="8" fillId="0" borderId="3" xfId="0" applyNumberFormat="1" applyFont="1" applyBorder="1" applyAlignment="1">
      <alignment wrapText="1"/>
    </xf>
    <xf numFmtId="165" fontId="8" fillId="0" borderId="5" xfId="0" applyNumberFormat="1" applyFont="1" applyBorder="1" applyAlignment="1">
      <alignment wrapText="1"/>
    </xf>
    <xf numFmtId="165" fontId="8" fillId="0" borderId="1" xfId="0" applyNumberFormat="1" applyFont="1" applyBorder="1" applyAlignment="1">
      <alignment wrapText="1"/>
    </xf>
    <xf numFmtId="165" fontId="8" fillId="0" borderId="6" xfId="0" applyNumberFormat="1" applyFont="1" applyBorder="1" applyAlignment="1">
      <alignment wrapText="1"/>
    </xf>
    <xf numFmtId="165" fontId="8" fillId="0" borderId="0" xfId="0" applyNumberFormat="1" applyFont="1" applyAlignment="1">
      <alignment horizontal="justify" vertical="top" wrapText="1"/>
    </xf>
    <xf numFmtId="165" fontId="8" fillId="0" borderId="0" xfId="0" applyNumberFormat="1" applyFont="1" applyAlignment="1">
      <alignment horizontal="left" indent="2"/>
    </xf>
    <xf numFmtId="165" fontId="8" fillId="0" borderId="1" xfId="0" applyNumberFormat="1" applyFont="1" applyBorder="1" applyAlignment="1">
      <alignment horizontal="right" vertical="top" wrapText="1"/>
    </xf>
    <xf numFmtId="165" fontId="4" fillId="0" borderId="0" xfId="0" applyNumberFormat="1" applyFont="1" applyAlignment="1">
      <alignment vertical="top" wrapText="1"/>
    </xf>
    <xf numFmtId="165" fontId="4" fillId="0" borderId="0" xfId="0" applyNumberFormat="1" applyFont="1"/>
    <xf numFmtId="165" fontId="12" fillId="0" borderId="0" xfId="1" applyNumberFormat="1" applyFont="1" applyFill="1" applyBorder="1"/>
    <xf numFmtId="165" fontId="5" fillId="0" borderId="0" xfId="1" applyNumberFormat="1" applyFont="1"/>
    <xf numFmtId="165" fontId="5" fillId="0" borderId="0" xfId="1" applyNumberFormat="1" applyFont="1" applyFill="1"/>
    <xf numFmtId="165" fontId="6" fillId="0" borderId="0" xfId="1" applyNumberFormat="1" applyFont="1"/>
    <xf numFmtId="165" fontId="8" fillId="0" borderId="5" xfId="1" applyNumberFormat="1" applyFont="1" applyFill="1" applyBorder="1"/>
    <xf numFmtId="165" fontId="8" fillId="2" borderId="5" xfId="0" applyNumberFormat="1" applyFont="1" applyFill="1" applyBorder="1"/>
    <xf numFmtId="165" fontId="8" fillId="0" borderId="7" xfId="1" applyNumberFormat="1" applyFont="1" applyFill="1" applyBorder="1"/>
    <xf numFmtId="165" fontId="8" fillId="0" borderId="7" xfId="0" applyNumberFormat="1" applyFont="1" applyBorder="1"/>
    <xf numFmtId="165" fontId="8" fillId="2" borderId="7" xfId="0" applyNumberFormat="1" applyFont="1" applyFill="1" applyBorder="1"/>
    <xf numFmtId="165" fontId="8" fillId="0" borderId="5" xfId="0" applyNumberFormat="1" applyFont="1" applyBorder="1"/>
    <xf numFmtId="165" fontId="8" fillId="0" borderId="2" xfId="1" applyNumberFormat="1" applyFont="1" applyFill="1" applyBorder="1"/>
    <xf numFmtId="165" fontId="8" fillId="0" borderId="0" xfId="1" applyNumberFormat="1" applyFont="1"/>
    <xf numFmtId="165" fontId="8" fillId="0" borderId="5" xfId="1" applyNumberFormat="1" applyFont="1" applyFill="1" applyBorder="1" applyAlignment="1">
      <alignment horizontal="center"/>
    </xf>
    <xf numFmtId="165" fontId="9" fillId="0" borderId="0" xfId="1" applyNumberFormat="1" applyFont="1" applyAlignment="1">
      <alignment horizontal="right"/>
    </xf>
    <xf numFmtId="165" fontId="11" fillId="0" borderId="0" xfId="0" applyNumberFormat="1" applyFont="1" applyAlignment="1">
      <alignment horizontal="left"/>
    </xf>
    <xf numFmtId="165" fontId="8" fillId="2" borderId="0" xfId="0" applyNumberFormat="1" applyFont="1" applyFill="1"/>
    <xf numFmtId="165" fontId="13" fillId="3" borderId="15" xfId="0" applyNumberFormat="1" applyFont="1" applyFill="1" applyBorder="1"/>
    <xf numFmtId="165" fontId="12" fillId="0" borderId="0" xfId="0" applyNumberFormat="1" applyFont="1"/>
    <xf numFmtId="165" fontId="12" fillId="0" borderId="0" xfId="0" applyNumberFormat="1" applyFont="1" applyAlignment="1">
      <alignment horizontal="center"/>
    </xf>
    <xf numFmtId="165" fontId="8" fillId="0" borderId="18" xfId="0" applyNumberFormat="1" applyFont="1" applyBorder="1"/>
    <xf numFmtId="165" fontId="12" fillId="0" borderId="16" xfId="0" applyNumberFormat="1" applyFont="1" applyBorder="1" applyAlignment="1">
      <alignment horizontal="center"/>
    </xf>
    <xf numFmtId="165" fontId="8" fillId="0" borderId="16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65" fontId="12" fillId="0" borderId="19" xfId="0" applyNumberFormat="1" applyFont="1" applyBorder="1" applyAlignment="1">
      <alignment horizontal="center"/>
    </xf>
    <xf numFmtId="165" fontId="12" fillId="0" borderId="0" xfId="0" applyNumberFormat="1" applyFont="1" applyAlignment="1">
      <alignment horizontal="right"/>
    </xf>
    <xf numFmtId="165" fontId="8" fillId="0" borderId="6" xfId="0" applyNumberFormat="1" applyFont="1" applyBorder="1"/>
    <xf numFmtId="165" fontId="8" fillId="0" borderId="6" xfId="0" applyNumberFormat="1" applyFont="1" applyBorder="1" applyAlignment="1">
      <alignment horizontal="center"/>
    </xf>
    <xf numFmtId="165" fontId="12" fillId="0" borderId="5" xfId="0" applyNumberFormat="1" applyFont="1" applyBorder="1"/>
    <xf numFmtId="165" fontId="12" fillId="0" borderId="5" xfId="0" applyNumberFormat="1" applyFont="1" applyBorder="1" applyAlignment="1">
      <alignment horizontal="center"/>
    </xf>
    <xf numFmtId="165" fontId="13" fillId="0" borderId="12" xfId="0" applyNumberFormat="1" applyFont="1" applyBorder="1"/>
    <xf numFmtId="165" fontId="9" fillId="0" borderId="0" xfId="1" applyNumberFormat="1" applyFont="1" applyAlignment="1">
      <alignment horizontal="left"/>
    </xf>
    <xf numFmtId="165" fontId="8" fillId="0" borderId="0" xfId="1" applyNumberFormat="1" applyFont="1" applyFill="1"/>
    <xf numFmtId="165" fontId="4" fillId="0" borderId="11" xfId="0" applyNumberFormat="1" applyFont="1" applyBorder="1" applyAlignment="1">
      <alignment horizontal="center"/>
    </xf>
    <xf numFmtId="165" fontId="8" fillId="0" borderId="1" xfId="1" applyNumberFormat="1" applyFont="1" applyBorder="1"/>
    <xf numFmtId="165" fontId="8" fillId="0" borderId="11" xfId="1" applyNumberFormat="1" applyFont="1" applyBorder="1"/>
    <xf numFmtId="164" fontId="8" fillId="0" borderId="0" xfId="1" applyNumberFormat="1" applyFont="1"/>
    <xf numFmtId="165" fontId="4" fillId="0" borderId="0" xfId="0" applyNumberFormat="1" applyFont="1" applyAlignment="1">
      <alignment wrapText="1"/>
    </xf>
    <xf numFmtId="164" fontId="5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left" readingOrder="1"/>
    </xf>
    <xf numFmtId="165" fontId="5" fillId="0" borderId="0" xfId="0" applyNumberFormat="1" applyFont="1" applyAlignment="1">
      <alignment horizontal="left" indent="5"/>
    </xf>
    <xf numFmtId="165" fontId="5" fillId="6" borderId="0" xfId="0" applyNumberFormat="1" applyFont="1" applyFill="1"/>
    <xf numFmtId="165" fontId="3" fillId="6" borderId="0" xfId="0" applyNumberFormat="1" applyFont="1" applyFill="1"/>
    <xf numFmtId="165" fontId="3" fillId="6" borderId="1" xfId="0" applyNumberFormat="1" applyFont="1" applyFill="1" applyBorder="1"/>
    <xf numFmtId="165" fontId="3" fillId="6" borderId="10" xfId="0" applyNumberFormat="1" applyFont="1" applyFill="1" applyBorder="1"/>
    <xf numFmtId="165" fontId="3" fillId="6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right"/>
    </xf>
    <xf numFmtId="165" fontId="3" fillId="6" borderId="0" xfId="0" applyNumberFormat="1" applyFont="1" applyFill="1" applyAlignment="1">
      <alignment horizontal="right"/>
    </xf>
    <xf numFmtId="165" fontId="5" fillId="0" borderId="1" xfId="0" applyNumberFormat="1" applyFont="1" applyBorder="1"/>
    <xf numFmtId="0" fontId="5" fillId="0" borderId="0" xfId="0" applyFont="1"/>
    <xf numFmtId="165" fontId="15" fillId="6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horizontal="right"/>
    </xf>
    <xf numFmtId="165" fontId="5" fillId="6" borderId="0" xfId="0" applyNumberFormat="1" applyFont="1" applyFill="1" applyAlignment="1">
      <alignment vertical="top" wrapText="1"/>
    </xf>
    <xf numFmtId="165" fontId="5" fillId="6" borderId="0" xfId="0" applyNumberFormat="1" applyFont="1" applyFill="1" applyAlignment="1">
      <alignment horizontal="center" vertical="top" wrapText="1"/>
    </xf>
    <xf numFmtId="165" fontId="5" fillId="6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wrapText="1"/>
    </xf>
    <xf numFmtId="165" fontId="5" fillId="0" borderId="1" xfId="0" applyNumberFormat="1" applyFont="1" applyBorder="1" applyAlignment="1">
      <alignment vertical="top" wrapText="1"/>
    </xf>
    <xf numFmtId="165" fontId="5" fillId="0" borderId="11" xfId="0" applyNumberFormat="1" applyFont="1" applyBorder="1" applyAlignment="1">
      <alignment vertical="top" wrapText="1"/>
    </xf>
    <xf numFmtId="165" fontId="5" fillId="0" borderId="3" xfId="0" applyNumberFormat="1" applyFont="1" applyBorder="1" applyAlignment="1">
      <alignment vertical="top" wrapText="1"/>
    </xf>
    <xf numFmtId="165" fontId="5" fillId="0" borderId="4" xfId="0" applyNumberFormat="1" applyFont="1" applyBorder="1" applyAlignment="1">
      <alignment vertical="top" wrapText="1"/>
    </xf>
    <xf numFmtId="165" fontId="3" fillId="0" borderId="8" xfId="0" applyNumberFormat="1" applyFont="1" applyBorder="1" applyAlignment="1">
      <alignment horizontal="center" vertical="top" wrapText="1"/>
    </xf>
    <xf numFmtId="165" fontId="5" fillId="0" borderId="8" xfId="0" applyNumberFormat="1" applyFont="1" applyBorder="1" applyAlignment="1">
      <alignment horizontal="center" vertical="top" wrapText="1"/>
    </xf>
    <xf numFmtId="165" fontId="5" fillId="0" borderId="9" xfId="0" applyNumberFormat="1" applyFont="1" applyBorder="1" applyAlignment="1">
      <alignment horizontal="center" vertical="top" wrapText="1"/>
    </xf>
    <xf numFmtId="164" fontId="5" fillId="0" borderId="20" xfId="0" applyNumberFormat="1" applyFont="1" applyBorder="1" applyAlignment="1">
      <alignment vertical="top" wrapText="1"/>
    </xf>
    <xf numFmtId="165" fontId="5" fillId="0" borderId="6" xfId="0" applyNumberFormat="1" applyFont="1" applyBorder="1" applyAlignment="1">
      <alignment vertical="top" wrapText="1"/>
    </xf>
    <xf numFmtId="164" fontId="5" fillId="0" borderId="1" xfId="0" applyNumberFormat="1" applyFont="1" applyBorder="1" applyAlignment="1">
      <alignment vertical="top" wrapText="1"/>
    </xf>
    <xf numFmtId="164" fontId="5" fillId="0" borderId="21" xfId="0" applyNumberFormat="1" applyFont="1" applyBorder="1" applyAlignment="1">
      <alignment vertical="top" wrapText="1"/>
    </xf>
    <xf numFmtId="165" fontId="5" fillId="0" borderId="0" xfId="0" applyNumberFormat="1" applyFont="1" applyAlignment="1">
      <alignment horizontal="center" wrapText="1"/>
    </xf>
    <xf numFmtId="165" fontId="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wrapText="1"/>
    </xf>
    <xf numFmtId="165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top" wrapText="1"/>
    </xf>
    <xf numFmtId="164" fontId="8" fillId="0" borderId="0" xfId="2" applyNumberFormat="1" applyFont="1" applyBorder="1" applyAlignment="1">
      <alignment vertical="top" wrapText="1"/>
    </xf>
    <xf numFmtId="164" fontId="8" fillId="0" borderId="0" xfId="2" applyNumberFormat="1" applyFont="1"/>
    <xf numFmtId="166" fontId="4" fillId="0" borderId="0" xfId="1" applyNumberFormat="1" applyFont="1"/>
    <xf numFmtId="165" fontId="4" fillId="0" borderId="0" xfId="0" applyNumberFormat="1" applyFont="1" applyAlignment="1">
      <alignment vertical="top"/>
    </xf>
    <xf numFmtId="0" fontId="16" fillId="0" borderId="0" xfId="0" applyFont="1" applyAlignment="1">
      <alignment vertical="top"/>
    </xf>
    <xf numFmtId="165" fontId="5" fillId="0" borderId="5" xfId="0" applyNumberFormat="1" applyFont="1" applyBorder="1" applyAlignment="1">
      <alignment vertical="top" wrapText="1"/>
    </xf>
    <xf numFmtId="165" fontId="5" fillId="0" borderId="5" xfId="0" applyNumberFormat="1" applyFont="1" applyBorder="1" applyAlignment="1">
      <alignment horizontal="right" vertical="top" wrapText="1"/>
    </xf>
    <xf numFmtId="165" fontId="8" fillId="0" borderId="0" xfId="0" applyNumberFormat="1" applyFont="1" applyAlignment="1">
      <alignment horizontal="left" wrapText="1"/>
    </xf>
    <xf numFmtId="165" fontId="4" fillId="0" borderId="0" xfId="0" applyNumberFormat="1" applyFont="1" applyAlignment="1">
      <alignment horizontal="left" vertical="top" wrapText="1"/>
    </xf>
    <xf numFmtId="165" fontId="4" fillId="0" borderId="7" xfId="0" applyNumberFormat="1" applyFont="1" applyBorder="1" applyAlignment="1">
      <alignment horizontal="center" wrapText="1"/>
    </xf>
    <xf numFmtId="165" fontId="4" fillId="0" borderId="8" xfId="0" applyNumberFormat="1" applyFont="1" applyBorder="1" applyAlignment="1">
      <alignment horizontal="center" wrapText="1"/>
    </xf>
    <xf numFmtId="165" fontId="4" fillId="0" borderId="9" xfId="0" applyNumberFormat="1" applyFont="1" applyBorder="1" applyAlignment="1">
      <alignment horizontal="center" wrapText="1"/>
    </xf>
    <xf numFmtId="165" fontId="4" fillId="0" borderId="7" xfId="0" applyNumberFormat="1" applyFont="1" applyBorder="1" applyAlignment="1">
      <alignment horizontal="center" vertical="top" wrapText="1"/>
    </xf>
    <xf numFmtId="165" fontId="4" fillId="0" borderId="8" xfId="0" applyNumberFormat="1" applyFont="1" applyBorder="1" applyAlignment="1">
      <alignment horizontal="center" vertical="top" wrapText="1"/>
    </xf>
    <xf numFmtId="165" fontId="4" fillId="0" borderId="9" xfId="0" applyNumberFormat="1" applyFont="1" applyBorder="1" applyAlignment="1">
      <alignment horizontal="center" vertical="top" wrapText="1"/>
    </xf>
    <xf numFmtId="165" fontId="8" fillId="0" borderId="0" xfId="0" applyNumberFormat="1" applyFont="1" applyAlignment="1">
      <alignment horizontal="center" vertical="top" wrapText="1"/>
    </xf>
    <xf numFmtId="165" fontId="8" fillId="0" borderId="1" xfId="0" applyNumberFormat="1" applyFont="1" applyBorder="1" applyAlignment="1">
      <alignment horizontal="center" wrapText="1"/>
    </xf>
    <xf numFmtId="165" fontId="8" fillId="0" borderId="0" xfId="0" applyNumberFormat="1" applyFont="1" applyAlignment="1">
      <alignment horizontal="left" vertical="top" wrapText="1"/>
    </xf>
    <xf numFmtId="165" fontId="8" fillId="0" borderId="0" xfId="0" applyNumberFormat="1" applyFont="1" applyAlignment="1">
      <alignment horizontal="right" vertical="top" wrapText="1"/>
    </xf>
    <xf numFmtId="165" fontId="4" fillId="0" borderId="0" xfId="0" applyNumberFormat="1" applyFont="1" applyAlignment="1">
      <alignment horizontal="left" wrapText="1"/>
    </xf>
    <xf numFmtId="165" fontId="8" fillId="0" borderId="10" xfId="0" applyNumberFormat="1" applyFont="1" applyBorder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165" fontId="3" fillId="0" borderId="7" xfId="0" applyNumberFormat="1" applyFont="1" applyBorder="1" applyAlignment="1">
      <alignment horizontal="center" vertical="top"/>
    </xf>
    <xf numFmtId="165" fontId="3" fillId="0" borderId="8" xfId="0" applyNumberFormat="1" applyFont="1" applyBorder="1" applyAlignment="1">
      <alignment horizontal="center" vertical="top"/>
    </xf>
    <xf numFmtId="165" fontId="3" fillId="0" borderId="9" xfId="0" applyNumberFormat="1" applyFont="1" applyBorder="1" applyAlignment="1">
      <alignment horizontal="center" vertical="top"/>
    </xf>
    <xf numFmtId="165" fontId="8" fillId="0" borderId="7" xfId="1" applyNumberFormat="1" applyFont="1" applyBorder="1" applyAlignment="1">
      <alignment horizontal="center"/>
    </xf>
    <xf numFmtId="165" fontId="8" fillId="0" borderId="8" xfId="1" applyNumberFormat="1" applyFont="1" applyBorder="1" applyAlignment="1">
      <alignment horizontal="center"/>
    </xf>
    <xf numFmtId="165" fontId="8" fillId="0" borderId="9" xfId="1" applyNumberFormat="1" applyFont="1" applyBorder="1" applyAlignment="1">
      <alignment horizontal="center"/>
    </xf>
    <xf numFmtId="165" fontId="8" fillId="0" borderId="0" xfId="1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8" fillId="0" borderId="4" xfId="0" applyNumberFormat="1" applyFont="1" applyBorder="1" applyAlignment="1">
      <alignment horizontal="left" vertical="top" wrapText="1"/>
    </xf>
    <xf numFmtId="165" fontId="13" fillId="5" borderId="12" xfId="0" applyNumberFormat="1" applyFont="1" applyFill="1" applyBorder="1" applyAlignment="1">
      <alignment horizontal="center"/>
    </xf>
    <xf numFmtId="165" fontId="13" fillId="5" borderId="13" xfId="0" applyNumberFormat="1" applyFont="1" applyFill="1" applyBorder="1" applyAlignment="1">
      <alignment horizontal="center"/>
    </xf>
    <xf numFmtId="165" fontId="13" fillId="5" borderId="14" xfId="0" applyNumberFormat="1" applyFont="1" applyFill="1" applyBorder="1" applyAlignment="1">
      <alignment horizontal="center"/>
    </xf>
    <xf numFmtId="165" fontId="13" fillId="0" borderId="12" xfId="0" applyNumberFormat="1" applyFont="1" applyBorder="1" applyAlignment="1">
      <alignment horizontal="center"/>
    </xf>
    <xf numFmtId="165" fontId="13" fillId="0" borderId="14" xfId="0" applyNumberFormat="1" applyFont="1" applyBorder="1" applyAlignment="1">
      <alignment horizontal="center"/>
    </xf>
    <xf numFmtId="165" fontId="13" fillId="0" borderId="16" xfId="0" applyNumberFormat="1" applyFont="1" applyBorder="1" applyAlignment="1">
      <alignment horizontal="center"/>
    </xf>
    <xf numFmtId="165" fontId="13" fillId="0" borderId="13" xfId="0" applyNumberFormat="1" applyFont="1" applyBorder="1" applyAlignment="1">
      <alignment horizontal="center"/>
    </xf>
    <xf numFmtId="165" fontId="13" fillId="0" borderId="17" xfId="0" applyNumberFormat="1" applyFont="1" applyBorder="1" applyAlignment="1">
      <alignment horizontal="center"/>
    </xf>
    <xf numFmtId="165" fontId="13" fillId="4" borderId="12" xfId="0" applyNumberFormat="1" applyFont="1" applyFill="1" applyBorder="1" applyAlignment="1">
      <alignment horizontal="center"/>
    </xf>
    <xf numFmtId="165" fontId="13" fillId="4" borderId="13" xfId="0" applyNumberFormat="1" applyFont="1" applyFill="1" applyBorder="1" applyAlignment="1">
      <alignment horizontal="center"/>
    </xf>
    <xf numFmtId="165" fontId="13" fillId="4" borderId="14" xfId="0" applyNumberFormat="1" applyFont="1" applyFill="1" applyBorder="1" applyAlignment="1">
      <alignment horizontal="center"/>
    </xf>
    <xf numFmtId="165" fontId="8" fillId="7" borderId="0" xfId="0" applyNumberFormat="1" applyFont="1" applyFill="1" applyAlignment="1">
      <alignment horizontal="right"/>
    </xf>
    <xf numFmtId="165" fontId="4" fillId="7" borderId="22" xfId="0" applyNumberFormat="1" applyFont="1" applyFill="1" applyBorder="1" applyAlignment="1">
      <alignment wrapText="1"/>
    </xf>
    <xf numFmtId="165" fontId="4" fillId="7" borderId="23" xfId="0" applyNumberFormat="1" applyFont="1" applyFill="1" applyBorder="1" applyAlignment="1">
      <alignment wrapText="1"/>
    </xf>
    <xf numFmtId="165" fontId="8" fillId="7" borderId="0" xfId="0" applyNumberFormat="1" applyFont="1" applyFill="1" applyAlignment="1">
      <alignment horizontal="left" wrapText="1"/>
    </xf>
    <xf numFmtId="165" fontId="8" fillId="7" borderId="0" xfId="0" applyNumberFormat="1" applyFont="1" applyFill="1" applyAlignment="1">
      <alignment horizontal="left"/>
    </xf>
    <xf numFmtId="165" fontId="8" fillId="0" borderId="7" xfId="0" applyNumberFormat="1" applyFont="1" applyBorder="1" applyAlignment="1">
      <alignment wrapText="1"/>
    </xf>
    <xf numFmtId="165" fontId="8" fillId="7" borderId="11" xfId="0" applyNumberFormat="1" applyFont="1" applyFill="1" applyBorder="1" applyAlignment="1">
      <alignment wrapText="1"/>
    </xf>
    <xf numFmtId="165" fontId="8" fillId="0" borderId="8" xfId="0" applyNumberFormat="1" applyFont="1" applyBorder="1" applyAlignment="1">
      <alignment wrapText="1"/>
    </xf>
    <xf numFmtId="165" fontId="8" fillId="7" borderId="24" xfId="0" applyNumberFormat="1" applyFont="1" applyFill="1" applyBorder="1" applyAlignment="1">
      <alignment wrapText="1"/>
    </xf>
    <xf numFmtId="165" fontId="4" fillId="0" borderId="1" xfId="0" applyNumberFormat="1" applyFont="1" applyBorder="1" applyAlignment="1">
      <alignment horizontal="center" wrapText="1"/>
    </xf>
    <xf numFmtId="165" fontId="8" fillId="7" borderId="0" xfId="0" applyNumberFormat="1" applyFont="1" applyFill="1" applyAlignment="1">
      <alignment horizontal="right" wrapText="1"/>
    </xf>
    <xf numFmtId="165" fontId="8" fillId="0" borderId="4" xfId="0" applyNumberFormat="1" applyFont="1" applyBorder="1" applyAlignment="1">
      <alignment wrapText="1"/>
    </xf>
    <xf numFmtId="165" fontId="8" fillId="7" borderId="11" xfId="0" applyNumberFormat="1" applyFont="1" applyFill="1" applyBorder="1" applyAlignment="1">
      <alignment horizontal="right" wrapText="1"/>
    </xf>
    <xf numFmtId="165" fontId="4" fillId="7" borderId="11" xfId="0" applyNumberFormat="1" applyFont="1" applyFill="1" applyBorder="1" applyAlignment="1">
      <alignment wrapText="1"/>
    </xf>
    <xf numFmtId="165" fontId="4" fillId="0" borderId="11" xfId="0" applyNumberFormat="1" applyFont="1" applyBorder="1" applyAlignment="1">
      <alignment wrapText="1"/>
    </xf>
    <xf numFmtId="165" fontId="4" fillId="0" borderId="0" xfId="0" applyNumberFormat="1" applyFont="1" applyAlignment="1">
      <alignment horizontal="right" vertical="top" wrapText="1"/>
    </xf>
    <xf numFmtId="165" fontId="4" fillId="0" borderId="11" xfId="0" applyNumberFormat="1" applyFont="1" applyBorder="1" applyAlignment="1">
      <alignment horizontal="right" vertical="top" wrapText="1"/>
    </xf>
    <xf numFmtId="165" fontId="8" fillId="0" borderId="25" xfId="0" applyNumberFormat="1" applyFont="1" applyBorder="1" applyAlignment="1">
      <alignment wrapText="1"/>
    </xf>
    <xf numFmtId="165" fontId="8" fillId="0" borderId="0" xfId="0" applyNumberFormat="1" applyFont="1" applyBorder="1"/>
    <xf numFmtId="165" fontId="8" fillId="0" borderId="0" xfId="0" applyNumberFormat="1" applyFont="1" applyFill="1" applyBorder="1" applyAlignment="1">
      <alignment horizontal="left"/>
    </xf>
    <xf numFmtId="165" fontId="8" fillId="0" borderId="3" xfId="0" applyNumberFormat="1" applyFont="1" applyFill="1" applyBorder="1" applyAlignment="1">
      <alignment wrapText="1"/>
    </xf>
    <xf numFmtId="165" fontId="8" fillId="7" borderId="11" xfId="0" applyNumberFormat="1" applyFont="1" applyFill="1" applyBorder="1" applyAlignment="1">
      <alignment horizontal="left"/>
    </xf>
    <xf numFmtId="165" fontId="4" fillId="0" borderId="11" xfId="0" applyNumberFormat="1" applyFont="1" applyBorder="1" applyAlignment="1">
      <alignment horizontal="right"/>
    </xf>
    <xf numFmtId="165" fontId="8" fillId="0" borderId="5" xfId="0" applyNumberFormat="1" applyFont="1" applyFill="1" applyBorder="1" applyAlignment="1">
      <alignment wrapText="1"/>
    </xf>
    <xf numFmtId="165" fontId="8" fillId="0" borderId="6" xfId="0" applyNumberFormat="1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9" defaultPivotStyle="PivotStyleLight16"/>
  <colors>
    <mruColors>
      <color rgb="FFFDE8D7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M108"/>
  <sheetViews>
    <sheetView tabSelected="1" topLeftCell="A65" zoomScale="138" zoomScaleNormal="100" workbookViewId="0">
      <selection activeCell="K78" sqref="K78"/>
    </sheetView>
  </sheetViews>
  <sheetFormatPr baseColWidth="10" defaultColWidth="9.1640625" defaultRowHeight="13" outlineLevelRow="1" x14ac:dyDescent="0.15"/>
  <cols>
    <col min="1" max="1" width="4.83203125" style="3" customWidth="1"/>
    <col min="2" max="3" width="12.83203125" style="3" customWidth="1"/>
    <col min="4" max="4" width="5.6640625" style="3" customWidth="1"/>
    <col min="5" max="5" width="3.6640625" style="3" customWidth="1"/>
    <col min="6" max="7" width="12" style="3" customWidth="1"/>
    <col min="8" max="8" width="4.33203125" style="8" customWidth="1"/>
    <col min="9" max="9" width="5" style="9" customWidth="1"/>
    <col min="10" max="11" width="11.6640625" style="3" customWidth="1"/>
    <col min="12" max="12" width="3.1640625" style="3" customWidth="1"/>
    <col min="13" max="16384" width="9.1640625" style="3"/>
  </cols>
  <sheetData>
    <row r="1" spans="1:9" ht="16" x14ac:dyDescent="0.2">
      <c r="A1" s="1"/>
    </row>
    <row r="2" spans="1:9" ht="16" x14ac:dyDescent="0.2">
      <c r="A2" s="1"/>
    </row>
    <row r="3" spans="1:9" ht="16" x14ac:dyDescent="0.2">
      <c r="A3" s="1" t="s">
        <v>114</v>
      </c>
    </row>
    <row r="5" spans="1:9" ht="14" x14ac:dyDescent="0.15">
      <c r="A5" s="4" t="s">
        <v>0</v>
      </c>
      <c r="B5" s="4" t="s">
        <v>15</v>
      </c>
    </row>
    <row r="6" spans="1:9" ht="21" customHeight="1" x14ac:dyDescent="0.15">
      <c r="A6" s="10" t="s">
        <v>8</v>
      </c>
      <c r="B6" s="10" t="s">
        <v>9</v>
      </c>
      <c r="C6" s="11"/>
      <c r="D6" s="12"/>
      <c r="E6" s="12"/>
      <c r="F6" s="13" t="s">
        <v>3</v>
      </c>
      <c r="G6" s="13" t="s">
        <v>4</v>
      </c>
    </row>
    <row r="7" spans="1:9" ht="16.5" customHeight="1" x14ac:dyDescent="0.15">
      <c r="B7" s="107"/>
      <c r="C7" s="107"/>
      <c r="D7" s="107"/>
      <c r="E7" s="14"/>
      <c r="F7" s="7"/>
      <c r="G7" s="7"/>
    </row>
    <row r="8" spans="1:9" ht="16.5" customHeight="1" x14ac:dyDescent="0.15">
      <c r="A8" s="3" t="s">
        <v>66</v>
      </c>
      <c r="B8" s="107" t="s">
        <v>69</v>
      </c>
      <c r="C8" s="107"/>
      <c r="D8" s="107"/>
      <c r="E8" s="14"/>
      <c r="F8" s="7">
        <f>8200</f>
        <v>8200</v>
      </c>
      <c r="G8" s="7"/>
      <c r="I8" s="9" t="s">
        <v>122</v>
      </c>
    </row>
    <row r="9" spans="1:9" ht="16.5" customHeight="1" x14ac:dyDescent="0.15">
      <c r="B9" s="107" t="s">
        <v>67</v>
      </c>
      <c r="C9" s="107"/>
      <c r="D9" s="107"/>
      <c r="E9" s="14"/>
      <c r="F9" s="7"/>
      <c r="G9" s="7">
        <f>F8</f>
        <v>8200</v>
      </c>
      <c r="I9" s="9" t="s">
        <v>122</v>
      </c>
    </row>
    <row r="10" spans="1:9" ht="16.5" customHeight="1" x14ac:dyDescent="0.15">
      <c r="A10" s="3" t="s">
        <v>68</v>
      </c>
      <c r="B10" s="107" t="s">
        <v>69</v>
      </c>
      <c r="C10" s="107"/>
      <c r="D10" s="107"/>
      <c r="E10" s="14"/>
      <c r="F10" s="7">
        <f>600</f>
        <v>600</v>
      </c>
      <c r="G10" s="7"/>
      <c r="I10" s="9" t="s">
        <v>122</v>
      </c>
    </row>
    <row r="11" spans="1:9" ht="16.5" customHeight="1" x14ac:dyDescent="0.15">
      <c r="B11" s="107" t="s">
        <v>70</v>
      </c>
      <c r="C11" s="107"/>
      <c r="D11" s="107"/>
      <c r="E11" s="14"/>
      <c r="F11" s="7"/>
      <c r="G11" s="7">
        <f>F10</f>
        <v>600</v>
      </c>
      <c r="I11" s="9" t="s">
        <v>122</v>
      </c>
    </row>
    <row r="12" spans="1:9" ht="16.5" customHeight="1" x14ac:dyDescent="0.15">
      <c r="A12" s="3" t="s">
        <v>71</v>
      </c>
      <c r="B12" s="107" t="s">
        <v>67</v>
      </c>
      <c r="C12" s="107"/>
      <c r="D12" s="107"/>
      <c r="E12" s="14"/>
      <c r="F12" s="7">
        <v>800</v>
      </c>
      <c r="G12" s="7"/>
      <c r="I12" s="9" t="s">
        <v>122</v>
      </c>
    </row>
    <row r="13" spans="1:9" ht="16.5" customHeight="1" x14ac:dyDescent="0.15">
      <c r="B13" s="107" t="s">
        <v>69</v>
      </c>
      <c r="C13" s="107"/>
      <c r="D13" s="107"/>
      <c r="E13" s="14"/>
      <c r="F13" s="7"/>
      <c r="G13" s="7">
        <f>F12</f>
        <v>800</v>
      </c>
      <c r="I13" s="9" t="s">
        <v>122</v>
      </c>
    </row>
    <row r="14" spans="1:9" ht="16.5" customHeight="1" x14ac:dyDescent="0.15">
      <c r="A14" s="3" t="s">
        <v>72</v>
      </c>
      <c r="B14" s="107" t="s">
        <v>67</v>
      </c>
      <c r="C14" s="107"/>
      <c r="D14" s="107"/>
      <c r="E14" s="14"/>
      <c r="F14" s="7">
        <v>400</v>
      </c>
      <c r="G14" s="7"/>
      <c r="I14" s="9" t="s">
        <v>122</v>
      </c>
    </row>
    <row r="15" spans="1:9" ht="16.5" customHeight="1" x14ac:dyDescent="0.15">
      <c r="B15" s="107" t="s">
        <v>69</v>
      </c>
      <c r="C15" s="107"/>
      <c r="D15" s="107"/>
      <c r="E15" s="14"/>
      <c r="F15" s="7"/>
      <c r="G15" s="7">
        <v>400</v>
      </c>
      <c r="I15" s="9" t="s">
        <v>122</v>
      </c>
    </row>
    <row r="16" spans="1:9" ht="16.5" customHeight="1" x14ac:dyDescent="0.15">
      <c r="A16" s="3" t="s">
        <v>73</v>
      </c>
      <c r="B16" s="107" t="s">
        <v>70</v>
      </c>
      <c r="C16" s="107"/>
      <c r="D16" s="107"/>
      <c r="E16" s="14"/>
      <c r="F16" s="7">
        <v>9500</v>
      </c>
      <c r="G16" s="7"/>
      <c r="I16" s="9" t="s">
        <v>122</v>
      </c>
    </row>
    <row r="17" spans="1:12" ht="16.5" customHeight="1" x14ac:dyDescent="0.15">
      <c r="B17" s="107" t="s">
        <v>61</v>
      </c>
      <c r="C17" s="107"/>
      <c r="D17" s="107"/>
      <c r="E17" s="14"/>
      <c r="F17" s="7"/>
      <c r="G17" s="7">
        <v>9500</v>
      </c>
      <c r="I17" s="9" t="s">
        <v>122</v>
      </c>
    </row>
    <row r="18" spans="1:12" ht="16.5" customHeight="1" x14ac:dyDescent="0.15">
      <c r="B18" s="107" t="s">
        <v>55</v>
      </c>
      <c r="C18" s="107"/>
      <c r="D18" s="107"/>
      <c r="E18" s="14"/>
      <c r="F18" s="7">
        <v>5500</v>
      </c>
      <c r="G18" s="7"/>
      <c r="I18" s="9" t="s">
        <v>122</v>
      </c>
    </row>
    <row r="19" spans="1:12" ht="16.5" customHeight="1" x14ac:dyDescent="0.15">
      <c r="B19" s="107" t="s">
        <v>69</v>
      </c>
      <c r="C19" s="107"/>
      <c r="D19" s="107"/>
      <c r="E19" s="14"/>
      <c r="F19" s="7"/>
      <c r="G19" s="7">
        <f>F18</f>
        <v>5500</v>
      </c>
      <c r="I19" s="9" t="s">
        <v>122</v>
      </c>
    </row>
    <row r="20" spans="1:12" ht="16.5" customHeight="1" x14ac:dyDescent="0.15">
      <c r="A20" s="3" t="s">
        <v>74</v>
      </c>
      <c r="B20" s="107" t="s">
        <v>75</v>
      </c>
      <c r="C20" s="107"/>
      <c r="D20" s="107"/>
      <c r="E20" s="14"/>
      <c r="F20" s="7">
        <v>300</v>
      </c>
      <c r="G20" s="7"/>
      <c r="I20" s="9" t="s">
        <v>122</v>
      </c>
    </row>
    <row r="21" spans="1:12" ht="16.5" customHeight="1" x14ac:dyDescent="0.15">
      <c r="B21" s="107" t="s">
        <v>70</v>
      </c>
      <c r="C21" s="107"/>
      <c r="D21" s="107"/>
      <c r="E21" s="14"/>
      <c r="F21" s="7"/>
      <c r="G21" s="7">
        <f>F20</f>
        <v>300</v>
      </c>
      <c r="I21" s="9" t="s">
        <v>122</v>
      </c>
    </row>
    <row r="22" spans="1:12" ht="16.5" customHeight="1" x14ac:dyDescent="0.15">
      <c r="A22" s="3" t="s">
        <v>76</v>
      </c>
      <c r="B22" s="107" t="s">
        <v>67</v>
      </c>
      <c r="C22" s="107"/>
      <c r="D22" s="107"/>
      <c r="E22" s="14"/>
      <c r="F22" s="7">
        <f>5000</f>
        <v>5000</v>
      </c>
      <c r="G22" s="7"/>
      <c r="I22" s="9" t="s">
        <v>122</v>
      </c>
    </row>
    <row r="23" spans="1:12" ht="16.5" customHeight="1" x14ac:dyDescent="0.15">
      <c r="B23" s="107" t="s">
        <v>70</v>
      </c>
      <c r="C23" s="107"/>
      <c r="D23" s="107"/>
      <c r="E23" s="14"/>
      <c r="F23" s="7"/>
      <c r="G23" s="7">
        <f>F22</f>
        <v>5000</v>
      </c>
      <c r="I23" s="9" t="s">
        <v>122</v>
      </c>
    </row>
    <row r="24" spans="1:12" ht="15.75" customHeight="1" x14ac:dyDescent="0.15">
      <c r="B24" s="107"/>
      <c r="C24" s="107"/>
      <c r="D24" s="107"/>
      <c r="E24" s="14"/>
      <c r="F24" s="7"/>
      <c r="G24" s="7"/>
    </row>
    <row r="25" spans="1:12" ht="15.75" customHeight="1" x14ac:dyDescent="0.15">
      <c r="B25" s="5"/>
      <c r="C25" s="5"/>
      <c r="F25" s="5"/>
      <c r="G25" s="5"/>
    </row>
    <row r="26" spans="1:12" ht="15.75" customHeight="1" x14ac:dyDescent="0.15"/>
    <row r="27" spans="1:12" ht="15.75" customHeight="1" x14ac:dyDescent="0.15">
      <c r="A27" s="4" t="s">
        <v>7</v>
      </c>
      <c r="B27" s="4" t="s">
        <v>16</v>
      </c>
      <c r="L27" s="8"/>
    </row>
    <row r="28" spans="1:12" ht="15.75" customHeight="1" x14ac:dyDescent="0.15">
      <c r="B28" s="115"/>
      <c r="C28" s="115"/>
      <c r="D28" s="5"/>
      <c r="E28" s="5"/>
      <c r="F28" s="115"/>
      <c r="G28" s="115"/>
      <c r="H28" s="15"/>
      <c r="I28" s="16"/>
      <c r="J28" s="115"/>
      <c r="K28" s="115"/>
      <c r="L28" s="8"/>
    </row>
    <row r="29" spans="1:12" ht="15.75" customHeight="1" thickBot="1" x14ac:dyDescent="0.2">
      <c r="B29" s="120" t="s">
        <v>11</v>
      </c>
      <c r="C29" s="120"/>
      <c r="D29" s="121" t="s">
        <v>1</v>
      </c>
      <c r="E29" s="121"/>
      <c r="F29" s="120" t="s">
        <v>12</v>
      </c>
      <c r="G29" s="120"/>
      <c r="H29" s="121" t="s">
        <v>2</v>
      </c>
      <c r="I29" s="121"/>
      <c r="J29" s="120" t="s">
        <v>13</v>
      </c>
      <c r="K29" s="120"/>
      <c r="L29" s="8"/>
    </row>
    <row r="30" spans="1:12" ht="15.75" customHeight="1" x14ac:dyDescent="0.15">
      <c r="A30" s="9"/>
      <c r="B30" s="121"/>
      <c r="C30" s="121"/>
      <c r="D30" s="7"/>
      <c r="E30" s="7"/>
      <c r="F30" s="121"/>
      <c r="G30" s="121"/>
      <c r="H30" s="14"/>
      <c r="I30" s="17"/>
      <c r="J30" s="121"/>
      <c r="K30" s="121"/>
      <c r="L30" s="8"/>
    </row>
    <row r="31" spans="1:12" ht="15.75" customHeight="1" x14ac:dyDescent="0.15">
      <c r="A31" s="9"/>
      <c r="B31" s="151" t="s">
        <v>125</v>
      </c>
      <c r="C31" s="151"/>
      <c r="D31" s="14"/>
      <c r="E31" s="17"/>
      <c r="F31" s="151" t="s">
        <v>126</v>
      </c>
      <c r="G31" s="151"/>
      <c r="H31" s="14"/>
      <c r="I31" s="17"/>
      <c r="J31" s="151" t="s">
        <v>127</v>
      </c>
      <c r="K31" s="151"/>
      <c r="L31" s="8"/>
    </row>
    <row r="32" spans="1:12" ht="15.75" customHeight="1" x14ac:dyDescent="0.15">
      <c r="A32" s="9" t="s">
        <v>113</v>
      </c>
      <c r="B32" s="7">
        <v>12000</v>
      </c>
      <c r="C32" s="162">
        <f>G11</f>
        <v>600</v>
      </c>
      <c r="D32" s="14" t="str">
        <f>A43</f>
        <v xml:space="preserve">2) </v>
      </c>
      <c r="E32" s="17" t="str">
        <f>A12</f>
        <v>3)</v>
      </c>
      <c r="F32" s="7">
        <f>F12</f>
        <v>800</v>
      </c>
      <c r="G32" s="18">
        <f>G9</f>
        <v>8200</v>
      </c>
      <c r="H32" s="14" t="str">
        <f>A42</f>
        <v>1)</v>
      </c>
      <c r="I32" s="17"/>
      <c r="J32" s="7"/>
      <c r="K32" s="147">
        <v>15000</v>
      </c>
      <c r="L32" s="8" t="s">
        <v>113</v>
      </c>
    </row>
    <row r="33" spans="1:13" ht="15.75" customHeight="1" thickBot="1" x14ac:dyDescent="0.2">
      <c r="A33" s="9">
        <v>5</v>
      </c>
      <c r="B33" s="7">
        <f>F16</f>
        <v>9500</v>
      </c>
      <c r="C33" s="165">
        <f>J49</f>
        <v>300</v>
      </c>
      <c r="D33" s="14" t="str">
        <f>I49</f>
        <v>6)</v>
      </c>
      <c r="E33" s="17" t="str">
        <f>A14</f>
        <v>4)</v>
      </c>
      <c r="F33" s="7">
        <f>F14</f>
        <v>400</v>
      </c>
      <c r="G33" s="19"/>
      <c r="H33" s="14"/>
      <c r="I33" s="17"/>
      <c r="J33" s="7"/>
      <c r="K33" s="148">
        <f>SUM(K32)</f>
        <v>15000</v>
      </c>
      <c r="L33" s="146" t="s">
        <v>123</v>
      </c>
    </row>
    <row r="34" spans="1:13" ht="15.75" customHeight="1" thickTop="1" x14ac:dyDescent="0.15">
      <c r="A34" s="9"/>
      <c r="B34" s="20"/>
      <c r="C34" s="166">
        <f>F34</f>
        <v>5000</v>
      </c>
      <c r="D34" s="14" t="str">
        <f>E34</f>
        <v>7)</v>
      </c>
      <c r="E34" s="17" t="str">
        <f>A22</f>
        <v>7)</v>
      </c>
      <c r="F34" s="20">
        <f>F22</f>
        <v>5000</v>
      </c>
      <c r="G34" s="21"/>
      <c r="H34" s="14"/>
      <c r="I34" s="17"/>
      <c r="J34" s="116" t="s">
        <v>14</v>
      </c>
      <c r="K34" s="116"/>
      <c r="L34" s="8"/>
    </row>
    <row r="35" spans="1:13" ht="15.75" customHeight="1" x14ac:dyDescent="0.15">
      <c r="A35" s="9"/>
      <c r="B35" s="20">
        <f>SUM(B32:B34)</f>
        <v>21500</v>
      </c>
      <c r="C35" s="21">
        <f>SUM(C32:C34)</f>
        <v>5900</v>
      </c>
      <c r="D35" s="14"/>
      <c r="E35" s="17"/>
      <c r="F35" s="20">
        <f>SUM(F32:F34)</f>
        <v>6200</v>
      </c>
      <c r="G35" s="21">
        <f>SUM(G32:G34)</f>
        <v>8200</v>
      </c>
      <c r="H35" s="14"/>
      <c r="I35" s="8" t="s">
        <v>132</v>
      </c>
      <c r="J35" s="159">
        <f>K44</f>
        <v>5500</v>
      </c>
      <c r="K35" s="18">
        <v>3000</v>
      </c>
      <c r="L35" s="8" t="s">
        <v>113</v>
      </c>
      <c r="M35" s="160"/>
    </row>
    <row r="36" spans="1:13" ht="15.75" customHeight="1" thickBot="1" x14ac:dyDescent="0.2">
      <c r="A36" s="142" t="s">
        <v>123</v>
      </c>
      <c r="B36" s="143">
        <f>B35-C35</f>
        <v>15600</v>
      </c>
      <c r="C36" s="19"/>
      <c r="D36" s="14"/>
      <c r="E36" s="17"/>
      <c r="F36" s="7"/>
      <c r="G36" s="144">
        <f>G35-F35</f>
        <v>2000</v>
      </c>
      <c r="H36" s="145" t="s">
        <v>123</v>
      </c>
      <c r="I36" s="17" t="str">
        <f>L49</f>
        <v>L3</v>
      </c>
      <c r="J36" s="20">
        <f>K49</f>
        <v>300</v>
      </c>
      <c r="K36" s="21">
        <f>J40</f>
        <v>9500</v>
      </c>
      <c r="L36" s="8" t="s">
        <v>131</v>
      </c>
      <c r="M36" s="160"/>
    </row>
    <row r="37" spans="1:13" ht="15.75" customHeight="1" thickTop="1" x14ac:dyDescent="0.15">
      <c r="A37" s="9"/>
      <c r="B37" s="7"/>
      <c r="C37" s="7"/>
      <c r="D37" s="14"/>
      <c r="E37" s="17"/>
      <c r="F37" s="7"/>
      <c r="G37" s="7"/>
      <c r="H37" s="14"/>
      <c r="I37" s="17"/>
      <c r="J37" s="149">
        <f>SUM(J35:J36)</f>
        <v>5800</v>
      </c>
      <c r="K37" s="162">
        <f>SUM(K35:K36)</f>
        <v>12500</v>
      </c>
      <c r="L37" s="161"/>
    </row>
    <row r="38" spans="1:13" ht="15.75" customHeight="1" thickBot="1" x14ac:dyDescent="0.2">
      <c r="A38" s="9"/>
      <c r="B38" s="7"/>
      <c r="C38" s="7"/>
      <c r="D38" s="14"/>
      <c r="E38" s="17"/>
      <c r="F38" s="7"/>
      <c r="G38" s="7"/>
      <c r="H38" s="14"/>
      <c r="I38" s="17"/>
      <c r="J38" s="7"/>
      <c r="K38" s="155">
        <f>K37-J37</f>
        <v>6700</v>
      </c>
      <c r="L38" s="163" t="s">
        <v>123</v>
      </c>
    </row>
    <row r="39" spans="1:13" ht="15.75" customHeight="1" thickTop="1" x14ac:dyDescent="0.15">
      <c r="A39" s="9"/>
      <c r="B39" s="7"/>
      <c r="C39" s="7"/>
      <c r="D39" s="14"/>
      <c r="E39" s="17"/>
      <c r="F39" s="7"/>
      <c r="G39" s="7"/>
      <c r="H39" s="14"/>
      <c r="I39" s="17"/>
      <c r="J39" s="151" t="s">
        <v>128</v>
      </c>
      <c r="K39" s="151"/>
      <c r="L39" s="8"/>
    </row>
    <row r="40" spans="1:13" ht="15.75" customHeight="1" x14ac:dyDescent="0.15">
      <c r="A40" s="9"/>
      <c r="B40" s="151" t="s">
        <v>21</v>
      </c>
      <c r="C40" s="151"/>
      <c r="D40" s="14"/>
      <c r="E40" s="17"/>
      <c r="F40" s="7"/>
      <c r="G40" s="7"/>
      <c r="H40" s="14"/>
      <c r="I40" s="9" t="s">
        <v>131</v>
      </c>
      <c r="J40" s="149">
        <f>B33</f>
        <v>9500</v>
      </c>
      <c r="K40" s="147">
        <f>B33</f>
        <v>9500</v>
      </c>
      <c r="L40" s="8" t="str">
        <f>A16</f>
        <v>5)</v>
      </c>
    </row>
    <row r="41" spans="1:13" ht="15.75" customHeight="1" x14ac:dyDescent="0.15">
      <c r="A41" s="9" t="s">
        <v>113</v>
      </c>
      <c r="B41" s="7">
        <v>6000</v>
      </c>
      <c r="C41" s="18">
        <f>G13</f>
        <v>800</v>
      </c>
      <c r="D41" s="14" t="str">
        <f>E32</f>
        <v>3)</v>
      </c>
      <c r="E41" s="17"/>
      <c r="F41" s="7"/>
      <c r="G41" s="7"/>
      <c r="H41" s="14"/>
      <c r="I41" s="8"/>
      <c r="J41" s="149">
        <f>SUM(J40)</f>
        <v>9500</v>
      </c>
      <c r="K41" s="147">
        <f>SUM(K40)</f>
        <v>9500</v>
      </c>
      <c r="L41" s="8"/>
    </row>
    <row r="42" spans="1:13" ht="15.75" customHeight="1" thickBot="1" x14ac:dyDescent="0.2">
      <c r="A42" s="9" t="str">
        <f>A8</f>
        <v>1)</v>
      </c>
      <c r="B42" s="7">
        <f>F8</f>
        <v>8200</v>
      </c>
      <c r="C42" s="19">
        <f>F33</f>
        <v>400</v>
      </c>
      <c r="D42" s="14" t="str">
        <f>E33</f>
        <v>4)</v>
      </c>
      <c r="E42" s="17"/>
      <c r="F42" s="7"/>
      <c r="G42" s="7"/>
      <c r="H42" s="14"/>
      <c r="I42" s="17"/>
      <c r="J42" s="7"/>
      <c r="K42" s="150">
        <f>SUM(K41)-J41</f>
        <v>0</v>
      </c>
      <c r="L42" s="146" t="s">
        <v>124</v>
      </c>
    </row>
    <row r="43" spans="1:13" ht="15.75" customHeight="1" thickTop="1" x14ac:dyDescent="0.15">
      <c r="A43" s="9" t="str">
        <f>A10</f>
        <v xml:space="preserve">2) </v>
      </c>
      <c r="B43" s="20">
        <f>F10</f>
        <v>600</v>
      </c>
      <c r="C43" s="21">
        <f>G19</f>
        <v>5500</v>
      </c>
      <c r="D43" s="14" t="str">
        <f>A16</f>
        <v>5)</v>
      </c>
      <c r="E43" s="17"/>
      <c r="F43" s="7"/>
      <c r="G43" s="7"/>
      <c r="H43" s="14"/>
      <c r="I43" s="17"/>
      <c r="J43" s="151" t="s">
        <v>129</v>
      </c>
      <c r="K43" s="151"/>
      <c r="L43" s="8"/>
    </row>
    <row r="44" spans="1:13" ht="15.75" customHeight="1" x14ac:dyDescent="0.15">
      <c r="A44" s="9"/>
      <c r="B44" s="20">
        <f>SUM(B41:B43)</f>
        <v>14800</v>
      </c>
      <c r="C44" s="21">
        <f>SUM(C41:C43)</f>
        <v>6700</v>
      </c>
      <c r="D44" s="14"/>
      <c r="E44" s="17"/>
      <c r="F44" s="7"/>
      <c r="G44" s="7"/>
      <c r="H44" s="14"/>
      <c r="I44" s="17" t="str">
        <f>A16</f>
        <v>5)</v>
      </c>
      <c r="J44" s="149">
        <f>F18</f>
        <v>5500</v>
      </c>
      <c r="K44" s="147">
        <f>J44</f>
        <v>5500</v>
      </c>
      <c r="L44" s="8" t="s">
        <v>132</v>
      </c>
    </row>
    <row r="45" spans="1:13" ht="15.75" customHeight="1" thickBot="1" x14ac:dyDescent="0.2">
      <c r="A45" s="142" t="s">
        <v>123</v>
      </c>
      <c r="B45" s="143">
        <f>B44-C44</f>
        <v>8100</v>
      </c>
      <c r="C45" s="19"/>
      <c r="D45" s="14"/>
      <c r="E45" s="17"/>
      <c r="F45" s="7"/>
      <c r="G45" s="7"/>
      <c r="H45" s="14"/>
      <c r="I45" s="17"/>
      <c r="J45" s="153">
        <f>SUM(J44)</f>
        <v>5500</v>
      </c>
      <c r="K45" s="147">
        <f>SUM(K44)</f>
        <v>5500</v>
      </c>
      <c r="L45" s="8"/>
    </row>
    <row r="46" spans="1:13" ht="15.75" customHeight="1" thickTop="1" thickBot="1" x14ac:dyDescent="0.2">
      <c r="B46" s="7"/>
      <c r="C46" s="7"/>
      <c r="D46" s="7"/>
      <c r="E46" s="7"/>
      <c r="F46" s="7"/>
      <c r="G46" s="7"/>
      <c r="H46" s="14"/>
      <c r="I46" s="154" t="s">
        <v>123</v>
      </c>
      <c r="J46" s="155">
        <f>J45-K45</f>
        <v>0</v>
      </c>
      <c r="K46" s="7"/>
      <c r="L46" s="8"/>
    </row>
    <row r="47" spans="1:13" ht="15.75" customHeight="1" thickTop="1" x14ac:dyDescent="0.15">
      <c r="B47" s="7"/>
      <c r="C47" s="7"/>
      <c r="D47" s="7"/>
      <c r="E47" s="7"/>
      <c r="F47" s="7"/>
      <c r="G47" s="7"/>
      <c r="H47" s="14"/>
      <c r="I47" s="17"/>
      <c r="J47" s="7"/>
      <c r="K47" s="7"/>
      <c r="L47" s="8"/>
    </row>
    <row r="48" spans="1:13" ht="15.75" customHeight="1" x14ac:dyDescent="0.15">
      <c r="B48" s="7"/>
      <c r="C48" s="7"/>
      <c r="D48" s="7"/>
      <c r="E48" s="7"/>
      <c r="F48" s="7"/>
      <c r="G48" s="7"/>
      <c r="H48" s="14"/>
      <c r="I48" s="17"/>
      <c r="J48" s="151" t="s">
        <v>130</v>
      </c>
      <c r="K48" s="151"/>
      <c r="L48" s="8"/>
    </row>
    <row r="49" spans="1:12" ht="15.75" customHeight="1" x14ac:dyDescent="0.15">
      <c r="B49" s="7"/>
      <c r="C49" s="7"/>
      <c r="D49" s="7"/>
      <c r="E49" s="7"/>
      <c r="F49" s="7"/>
      <c r="G49" s="7"/>
      <c r="H49" s="14"/>
      <c r="I49" s="17" t="str">
        <f>A20</f>
        <v>6)</v>
      </c>
      <c r="J49" s="149">
        <f>F20</f>
        <v>300</v>
      </c>
      <c r="K49" s="147">
        <f>J49</f>
        <v>300</v>
      </c>
      <c r="L49" s="8" t="s">
        <v>133</v>
      </c>
    </row>
    <row r="50" spans="1:12" ht="15.75" customHeight="1" x14ac:dyDescent="0.15">
      <c r="B50" s="7"/>
      <c r="C50" s="7"/>
      <c r="D50" s="7"/>
      <c r="E50" s="7"/>
      <c r="F50" s="7"/>
      <c r="G50" s="7"/>
      <c r="H50" s="14"/>
      <c r="I50" s="17"/>
      <c r="J50" s="7">
        <f>SUM(J49)</f>
        <v>300</v>
      </c>
      <c r="K50" s="19">
        <f>SUM(K49)</f>
        <v>300</v>
      </c>
      <c r="L50" s="8"/>
    </row>
    <row r="51" spans="1:12" ht="15.75" customHeight="1" thickBot="1" x14ac:dyDescent="0.2">
      <c r="B51" s="7"/>
      <c r="C51" s="7"/>
      <c r="D51" s="7"/>
      <c r="E51" s="7"/>
      <c r="F51" s="7"/>
      <c r="G51" s="7"/>
      <c r="H51" s="14"/>
      <c r="I51" s="152" t="s">
        <v>123</v>
      </c>
      <c r="J51" s="155">
        <f>J50-K50</f>
        <v>0</v>
      </c>
      <c r="K51" s="7"/>
      <c r="L51" s="8"/>
    </row>
    <row r="52" spans="1:12" ht="15.75" customHeight="1" thickTop="1" x14ac:dyDescent="0.15"/>
    <row r="53" spans="1:12" ht="15.75" customHeight="1" x14ac:dyDescent="0.15"/>
    <row r="54" spans="1:12" ht="15.75" customHeight="1" x14ac:dyDescent="0.15">
      <c r="A54" s="4" t="s">
        <v>5</v>
      </c>
      <c r="B54" s="4" t="s">
        <v>17</v>
      </c>
    </row>
    <row r="56" spans="1:12" x14ac:dyDescent="0.15">
      <c r="B56" s="109" t="s">
        <v>104</v>
      </c>
      <c r="C56" s="110"/>
      <c r="D56" s="110"/>
      <c r="E56" s="110"/>
      <c r="F56" s="111"/>
      <c r="G56" s="63"/>
    </row>
    <row r="57" spans="1:12" ht="12.75" customHeight="1" x14ac:dyDescent="0.15">
      <c r="B57" s="117" t="s">
        <v>78</v>
      </c>
      <c r="C57" s="117"/>
      <c r="D57" s="117"/>
      <c r="E57" s="22"/>
      <c r="F57" s="16">
        <f>K41</f>
        <v>9500</v>
      </c>
      <c r="G57" s="22"/>
    </row>
    <row r="58" spans="1:12" ht="12.75" customHeight="1" x14ac:dyDescent="0.15">
      <c r="B58" s="117" t="s">
        <v>10</v>
      </c>
      <c r="C58" s="117"/>
      <c r="D58" s="117"/>
      <c r="E58" s="22"/>
      <c r="F58" s="24">
        <f>-K45</f>
        <v>-5500</v>
      </c>
      <c r="G58" s="22"/>
    </row>
    <row r="59" spans="1:12" ht="12.75" customHeight="1" x14ac:dyDescent="0.15">
      <c r="B59" s="118" t="s">
        <v>79</v>
      </c>
      <c r="C59" s="118"/>
      <c r="D59" s="118"/>
      <c r="E59" s="22"/>
      <c r="F59" s="157">
        <f>SUM(F57:F58)</f>
        <v>4000</v>
      </c>
      <c r="G59" s="22"/>
    </row>
    <row r="60" spans="1:12" ht="5" customHeight="1" x14ac:dyDescent="0.2">
      <c r="B60" s="22"/>
      <c r="C60"/>
      <c r="D60" s="22"/>
      <c r="E60" s="22"/>
      <c r="F60" s="16"/>
      <c r="G60" s="22"/>
    </row>
    <row r="61" spans="1:12" ht="12.75" customHeight="1" x14ac:dyDescent="0.15">
      <c r="B61" s="117" t="s">
        <v>80</v>
      </c>
      <c r="C61" s="117"/>
      <c r="D61" s="117"/>
      <c r="E61" s="22"/>
      <c r="F61" s="16">
        <v>0</v>
      </c>
      <c r="G61" s="22"/>
    </row>
    <row r="62" spans="1:12" ht="12.75" customHeight="1" x14ac:dyDescent="0.15">
      <c r="B62" s="117" t="s">
        <v>81</v>
      </c>
      <c r="C62" s="117"/>
      <c r="D62" s="117"/>
      <c r="E62" s="22"/>
      <c r="F62" s="24">
        <f>-J49</f>
        <v>-300</v>
      </c>
      <c r="G62" s="22"/>
    </row>
    <row r="63" spans="1:12" ht="12.75" customHeight="1" thickBot="1" x14ac:dyDescent="0.2">
      <c r="B63" s="118" t="s">
        <v>82</v>
      </c>
      <c r="C63" s="118"/>
      <c r="D63" s="118"/>
      <c r="E63" s="22"/>
      <c r="F63" s="158">
        <f>F59+(F62)</f>
        <v>3700</v>
      </c>
      <c r="G63" s="22"/>
    </row>
    <row r="64" spans="1:12" ht="12.75" customHeight="1" thickTop="1" x14ac:dyDescent="0.15">
      <c r="H64" s="3"/>
      <c r="I64" s="3"/>
    </row>
    <row r="65" spans="2:7" ht="12.75" customHeight="1" x14ac:dyDescent="0.15">
      <c r="B65" s="5"/>
      <c r="C65" s="5"/>
      <c r="D65" s="5"/>
      <c r="E65" s="5"/>
      <c r="F65" s="5"/>
      <c r="G65" s="5"/>
    </row>
    <row r="66" spans="2:7" ht="12.75" customHeight="1" x14ac:dyDescent="0.15">
      <c r="B66" s="112" t="s">
        <v>105</v>
      </c>
      <c r="C66" s="113"/>
      <c r="D66" s="113"/>
      <c r="E66" s="113"/>
      <c r="F66" s="114"/>
      <c r="G66" s="25"/>
    </row>
    <row r="67" spans="2:7" x14ac:dyDescent="0.15">
      <c r="B67" s="117" t="str">
        <f>B31</f>
        <v>Handb.fé (Cash)</v>
      </c>
      <c r="C67" s="117"/>
      <c r="D67" s="117"/>
      <c r="E67" s="22"/>
      <c r="F67" s="16">
        <f>B36</f>
        <v>15600</v>
      </c>
      <c r="G67" s="22"/>
    </row>
    <row r="68" spans="2:7" x14ac:dyDescent="0.15">
      <c r="B68" s="117" t="str">
        <f>B40</f>
        <v>Vörub. (Merch.dse. Inventory)</v>
      </c>
      <c r="C68" s="117"/>
      <c r="D68" s="117"/>
      <c r="E68" s="22"/>
      <c r="F68" s="16">
        <f>B45</f>
        <v>8100</v>
      </c>
      <c r="G68" s="16"/>
    </row>
    <row r="69" spans="2:7" x14ac:dyDescent="0.15">
      <c r="B69" s="117"/>
      <c r="C69" s="117"/>
      <c r="D69" s="117"/>
      <c r="E69" s="22"/>
      <c r="F69" s="16"/>
      <c r="G69" s="16"/>
    </row>
    <row r="70" spans="2:7" ht="14" thickBot="1" x14ac:dyDescent="0.2">
      <c r="B70" s="118" t="s">
        <v>22</v>
      </c>
      <c r="C70" s="118"/>
      <c r="D70" s="118"/>
      <c r="E70" s="22"/>
      <c r="F70" s="158">
        <f>SUM(F67:F69)</f>
        <v>23700</v>
      </c>
      <c r="G70" s="16"/>
    </row>
    <row r="71" spans="2:7" ht="6" customHeight="1" thickTop="1" x14ac:dyDescent="0.15">
      <c r="B71" s="22"/>
      <c r="E71" s="22"/>
      <c r="F71" s="16"/>
      <c r="G71" s="16"/>
    </row>
    <row r="72" spans="2:7" x14ac:dyDescent="0.15">
      <c r="B72" s="108" t="s">
        <v>19</v>
      </c>
      <c r="C72" s="108"/>
      <c r="D72" s="108"/>
      <c r="E72" s="22"/>
      <c r="F72" s="16"/>
      <c r="G72" s="16"/>
    </row>
    <row r="73" spans="2:7" x14ac:dyDescent="0.15">
      <c r="B73" s="117" t="str">
        <f>F31</f>
        <v>Viðsk.skuld (Acc. Payable)</v>
      </c>
      <c r="C73" s="117"/>
      <c r="D73" s="117"/>
      <c r="E73" s="5"/>
      <c r="F73" s="16">
        <f>G36</f>
        <v>2000</v>
      </c>
      <c r="G73" s="16"/>
    </row>
    <row r="74" spans="2:7" x14ac:dyDescent="0.15">
      <c r="B74" s="22"/>
      <c r="E74" s="22"/>
      <c r="F74" s="16"/>
      <c r="G74" s="16"/>
    </row>
    <row r="75" spans="2:7" x14ac:dyDescent="0.15">
      <c r="B75" s="108" t="s">
        <v>20</v>
      </c>
      <c r="C75" s="108"/>
      <c r="D75" s="108"/>
      <c r="E75" s="5"/>
      <c r="F75" s="16"/>
      <c r="G75" s="16"/>
    </row>
    <row r="76" spans="2:7" x14ac:dyDescent="0.15">
      <c r="B76" s="117" t="str">
        <f>J31</f>
        <v>Hl.fé (Common Stock)</v>
      </c>
      <c r="C76" s="117"/>
      <c r="D76" s="117"/>
      <c r="E76" s="22"/>
      <c r="F76" s="16">
        <f>K33</f>
        <v>15000</v>
      </c>
      <c r="G76" s="16"/>
    </row>
    <row r="77" spans="2:7" x14ac:dyDescent="0.15">
      <c r="B77" s="117" t="str">
        <f>J34</f>
        <v>ÓRE (Retained Earnings)</v>
      </c>
      <c r="C77" s="117"/>
      <c r="D77" s="117"/>
      <c r="E77" s="22"/>
      <c r="F77" s="24">
        <f>K38</f>
        <v>6700</v>
      </c>
      <c r="G77" s="16"/>
    </row>
    <row r="78" spans="2:7" x14ac:dyDescent="0.15">
      <c r="B78" s="118" t="s">
        <v>26</v>
      </c>
      <c r="C78" s="118"/>
      <c r="D78" s="118"/>
      <c r="E78" s="22"/>
      <c r="F78" s="16">
        <f>SUM(F76:F77)</f>
        <v>21700</v>
      </c>
      <c r="G78" s="16"/>
    </row>
    <row r="79" spans="2:7" ht="5.25" customHeight="1" x14ac:dyDescent="0.15">
      <c r="B79" s="22"/>
      <c r="D79" s="22"/>
      <c r="E79" s="22"/>
      <c r="F79" s="9"/>
      <c r="G79" s="16"/>
    </row>
    <row r="80" spans="2:7" ht="14" thickBot="1" x14ac:dyDescent="0.2">
      <c r="B80" s="118" t="s">
        <v>27</v>
      </c>
      <c r="C80" s="118"/>
      <c r="D80" s="118"/>
      <c r="E80" s="22"/>
      <c r="F80" s="164">
        <f>F73+F78</f>
        <v>23700</v>
      </c>
      <c r="G80" s="16"/>
    </row>
    <row r="81" spans="2:12" ht="14" thickTop="1" x14ac:dyDescent="0.15">
      <c r="B81" s="22"/>
      <c r="C81" s="22"/>
      <c r="D81" s="22"/>
      <c r="E81" s="22"/>
      <c r="F81" s="22"/>
      <c r="G81" s="22"/>
    </row>
    <row r="82" spans="2:12" x14ac:dyDescent="0.15">
      <c r="B82" s="5"/>
      <c r="C82" s="5"/>
      <c r="D82" s="5"/>
      <c r="E82" s="5"/>
      <c r="F82" s="5"/>
      <c r="G82" s="5"/>
    </row>
    <row r="83" spans="2:12" ht="14.25" customHeight="1" x14ac:dyDescent="0.15">
      <c r="B83" s="112" t="s">
        <v>106</v>
      </c>
      <c r="C83" s="113"/>
      <c r="D83" s="113"/>
      <c r="E83" s="113"/>
      <c r="F83" s="113"/>
      <c r="G83" s="114"/>
    </row>
    <row r="84" spans="2:12" x14ac:dyDescent="0.15">
      <c r="B84" s="5"/>
      <c r="C84" s="5"/>
      <c r="D84" s="5"/>
      <c r="E84" s="5"/>
      <c r="F84" s="5"/>
      <c r="G84" s="5"/>
      <c r="J84" s="121"/>
      <c r="K84" s="121"/>
      <c r="L84" s="14"/>
    </row>
    <row r="85" spans="2:12" ht="12.75" customHeight="1" x14ac:dyDescent="0.15">
      <c r="B85" s="108" t="s">
        <v>28</v>
      </c>
      <c r="C85" s="108"/>
      <c r="D85" s="108"/>
      <c r="E85" s="108"/>
      <c r="F85" s="108"/>
      <c r="G85" s="5"/>
      <c r="J85" s="7"/>
      <c r="K85" s="7"/>
      <c r="L85" s="14"/>
    </row>
    <row r="86" spans="2:12" ht="12.75" customHeight="1" x14ac:dyDescent="0.15">
      <c r="B86" s="107" t="s">
        <v>83</v>
      </c>
      <c r="C86" s="107"/>
      <c r="D86" s="107"/>
      <c r="E86" s="107"/>
      <c r="F86" s="107"/>
      <c r="G86" s="7">
        <f>B33</f>
        <v>9500</v>
      </c>
      <c r="J86" s="7"/>
      <c r="K86" s="7"/>
      <c r="L86" s="14"/>
    </row>
    <row r="87" spans="2:12" ht="12.75" customHeight="1" x14ac:dyDescent="0.15">
      <c r="B87" s="107" t="s">
        <v>84</v>
      </c>
      <c r="C87" s="107"/>
      <c r="D87" s="107"/>
      <c r="E87" s="107"/>
      <c r="F87" s="107"/>
      <c r="G87" s="7">
        <f>-(C34+C32)</f>
        <v>-5600</v>
      </c>
      <c r="J87" s="7"/>
      <c r="K87" s="7"/>
      <c r="L87" s="14"/>
    </row>
    <row r="88" spans="2:12" ht="15" x14ac:dyDescent="0.2">
      <c r="B88" s="107" t="s">
        <v>85</v>
      </c>
      <c r="C88" s="107"/>
      <c r="D88" s="107"/>
      <c r="E88" s="107"/>
      <c r="F88"/>
      <c r="G88" s="20">
        <f>F62</f>
        <v>-300</v>
      </c>
      <c r="J88" s="7"/>
      <c r="K88" s="7"/>
      <c r="L88" s="14"/>
    </row>
    <row r="89" spans="2:12" ht="14" thickBot="1" x14ac:dyDescent="0.2">
      <c r="B89" s="107" t="s">
        <v>86</v>
      </c>
      <c r="C89" s="107"/>
      <c r="D89" s="107"/>
      <c r="E89" s="107"/>
      <c r="F89" s="107"/>
      <c r="G89" s="156">
        <f>SUM(G86:G88)</f>
        <v>3600</v>
      </c>
      <c r="J89" s="7"/>
      <c r="K89" s="7"/>
      <c r="L89" s="14"/>
    </row>
    <row r="90" spans="2:12" ht="14" thickTop="1" x14ac:dyDescent="0.15">
      <c r="B90" s="7"/>
      <c r="D90" s="7"/>
      <c r="E90" s="7"/>
      <c r="G90" s="7"/>
    </row>
    <row r="91" spans="2:12" ht="12.75" customHeight="1" x14ac:dyDescent="0.15">
      <c r="B91" s="119" t="s">
        <v>29</v>
      </c>
      <c r="C91" s="119"/>
      <c r="D91" s="119"/>
      <c r="E91" s="119"/>
      <c r="F91" s="119"/>
      <c r="G91" s="20">
        <v>0</v>
      </c>
    </row>
    <row r="92" spans="2:12" x14ac:dyDescent="0.15">
      <c r="B92" s="7"/>
      <c r="D92" s="7"/>
      <c r="E92" s="7"/>
      <c r="G92" s="7"/>
    </row>
    <row r="93" spans="2:12" ht="12.75" customHeight="1" x14ac:dyDescent="0.15">
      <c r="B93" s="119" t="s">
        <v>33</v>
      </c>
      <c r="C93" s="119"/>
      <c r="D93" s="119"/>
      <c r="E93" s="119"/>
      <c r="F93" s="119"/>
      <c r="G93" s="20">
        <v>0</v>
      </c>
    </row>
    <row r="94" spans="2:12" x14ac:dyDescent="0.15">
      <c r="B94" s="7"/>
      <c r="D94" s="7"/>
      <c r="E94" s="7"/>
      <c r="G94" s="7"/>
    </row>
    <row r="95" spans="2:12" ht="12.75" customHeight="1" x14ac:dyDescent="0.15">
      <c r="B95" s="107" t="s">
        <v>30</v>
      </c>
      <c r="C95" s="107"/>
      <c r="D95" s="107"/>
      <c r="E95" s="107"/>
      <c r="F95" s="107"/>
      <c r="G95" s="7">
        <f>G97-G96</f>
        <v>3600</v>
      </c>
    </row>
    <row r="96" spans="2:12" ht="12.75" customHeight="1" x14ac:dyDescent="0.15">
      <c r="B96" s="107" t="s">
        <v>31</v>
      </c>
      <c r="C96" s="107"/>
      <c r="D96" s="107"/>
      <c r="E96" s="107"/>
      <c r="F96" s="107"/>
      <c r="G96" s="7">
        <f>B32</f>
        <v>12000</v>
      </c>
    </row>
    <row r="97" spans="1:7" ht="14" thickBot="1" x14ac:dyDescent="0.2">
      <c r="B97" s="107" t="s">
        <v>32</v>
      </c>
      <c r="C97" s="107"/>
      <c r="D97" s="107"/>
      <c r="E97" s="107"/>
      <c r="F97" s="107"/>
      <c r="G97" s="156">
        <f>B36</f>
        <v>15600</v>
      </c>
    </row>
    <row r="98" spans="1:7" ht="12.75" customHeight="1" thickTop="1" x14ac:dyDescent="0.15">
      <c r="B98" s="14"/>
      <c r="C98" s="14"/>
      <c r="D98" s="14"/>
      <c r="E98" s="14"/>
      <c r="F98" s="14"/>
      <c r="G98" s="7"/>
    </row>
    <row r="99" spans="1:7" ht="12.75" customHeight="1" x14ac:dyDescent="0.15">
      <c r="B99" s="14"/>
      <c r="C99" s="14"/>
      <c r="D99" s="14"/>
      <c r="E99" s="14"/>
      <c r="F99" s="14"/>
      <c r="G99" s="7"/>
    </row>
    <row r="100" spans="1:7" x14ac:dyDescent="0.15">
      <c r="B100" s="5"/>
      <c r="C100" s="5"/>
      <c r="D100" s="5"/>
      <c r="E100" s="5"/>
      <c r="F100" s="7"/>
      <c r="G100" s="7"/>
    </row>
    <row r="101" spans="1:7" outlineLevel="1" x14ac:dyDescent="0.15">
      <c r="A101" s="26" t="s">
        <v>6</v>
      </c>
    </row>
    <row r="102" spans="1:7" outlineLevel="1" x14ac:dyDescent="0.15"/>
    <row r="103" spans="1:7" outlineLevel="1" x14ac:dyDescent="0.15"/>
    <row r="104" spans="1:7" outlineLevel="1" x14ac:dyDescent="0.15"/>
    <row r="105" spans="1:7" outlineLevel="1" x14ac:dyDescent="0.15"/>
    <row r="106" spans="1:7" x14ac:dyDescent="0.15">
      <c r="B106" s="23"/>
    </row>
    <row r="107" spans="1:7" x14ac:dyDescent="0.15">
      <c r="B107" s="23"/>
    </row>
    <row r="108" spans="1:7" x14ac:dyDescent="0.15">
      <c r="B108" s="23"/>
    </row>
  </sheetData>
  <mergeCells count="68">
    <mergeCell ref="J84:K84"/>
    <mergeCell ref="J34:K34"/>
    <mergeCell ref="J39:K39"/>
    <mergeCell ref="B83:G83"/>
    <mergeCell ref="J43:K43"/>
    <mergeCell ref="J48:K48"/>
    <mergeCell ref="B57:D57"/>
    <mergeCell ref="B58:D58"/>
    <mergeCell ref="B59:D59"/>
    <mergeCell ref="B61:D61"/>
    <mergeCell ref="B62:D62"/>
    <mergeCell ref="B63:D63"/>
    <mergeCell ref="B67:D67"/>
    <mergeCell ref="B68:D68"/>
    <mergeCell ref="B69:D69"/>
    <mergeCell ref="B70:D70"/>
    <mergeCell ref="J29:K29"/>
    <mergeCell ref="B30:C30"/>
    <mergeCell ref="F30:G30"/>
    <mergeCell ref="J30:K30"/>
    <mergeCell ref="B31:C31"/>
    <mergeCell ref="F31:G31"/>
    <mergeCell ref="J31:K31"/>
    <mergeCell ref="H29:I29"/>
    <mergeCell ref="D29:E29"/>
    <mergeCell ref="B29:C29"/>
    <mergeCell ref="F29:G29"/>
    <mergeCell ref="J28:K2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2:D22"/>
    <mergeCell ref="B23:D23"/>
    <mergeCell ref="B97:F97"/>
    <mergeCell ref="B73:D73"/>
    <mergeCell ref="B88:E88"/>
    <mergeCell ref="B80:D80"/>
    <mergeCell ref="B89:F89"/>
    <mergeCell ref="B91:F91"/>
    <mergeCell ref="B93:F93"/>
    <mergeCell ref="B95:F95"/>
    <mergeCell ref="B96:F96"/>
    <mergeCell ref="B76:D76"/>
    <mergeCell ref="B77:D77"/>
    <mergeCell ref="B78:D78"/>
    <mergeCell ref="B75:D75"/>
    <mergeCell ref="B20:D20"/>
    <mergeCell ref="B21:D21"/>
    <mergeCell ref="B85:F85"/>
    <mergeCell ref="B86:F86"/>
    <mergeCell ref="B87:F87"/>
    <mergeCell ref="B56:F56"/>
    <mergeCell ref="B66:F66"/>
    <mergeCell ref="B24:D24"/>
    <mergeCell ref="B28:C28"/>
    <mergeCell ref="F28:G28"/>
    <mergeCell ref="B72:D72"/>
    <mergeCell ref="B40:C40"/>
  </mergeCells>
  <pageMargins left="0.70866141732283472" right="0.51181102362204722" top="0.74803149606299213" bottom="0.74803149606299213" header="0.31496062992125984" footer="0.31496062992125984"/>
  <pageSetup paperSize="9" scale="92" orientation="portrait" horizontalDpi="4294967295" verticalDpi="0" r:id="rId1"/>
  <colBreaks count="1" manualBreakCount="1">
    <brk id="12" min="1" max="1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1:I28"/>
  <sheetViews>
    <sheetView workbookViewId="0">
      <selection activeCell="B46" sqref="B46"/>
    </sheetView>
  </sheetViews>
  <sheetFormatPr baseColWidth="10" defaultColWidth="8.83203125" defaultRowHeight="15" x14ac:dyDescent="0.2"/>
  <cols>
    <col min="2" max="2" width="17.83203125" bestFit="1" customWidth="1"/>
    <col min="3" max="3" width="15.83203125" customWidth="1"/>
    <col min="5" max="5" width="15.6640625" bestFit="1" customWidth="1"/>
    <col min="6" max="6" width="15.6640625" customWidth="1"/>
  </cols>
  <sheetData>
    <row r="1" spans="1:6" ht="16" x14ac:dyDescent="0.2">
      <c r="A1" s="1"/>
    </row>
    <row r="2" spans="1:6" ht="16" x14ac:dyDescent="0.2">
      <c r="A2" s="1"/>
    </row>
    <row r="3" spans="1:6" ht="16" x14ac:dyDescent="0.2">
      <c r="A3" s="1" t="s">
        <v>115</v>
      </c>
    </row>
    <row r="4" spans="1:6" ht="16" x14ac:dyDescent="0.2">
      <c r="A4" s="1"/>
    </row>
    <row r="5" spans="1:6" x14ac:dyDescent="0.2">
      <c r="B5" s="4" t="s">
        <v>53</v>
      </c>
    </row>
    <row r="6" spans="1:6" x14ac:dyDescent="0.2">
      <c r="A6" s="65"/>
      <c r="B6" s="67"/>
      <c r="C6" s="76" t="s">
        <v>107</v>
      </c>
      <c r="D6" s="76"/>
      <c r="E6" s="76" t="s">
        <v>108</v>
      </c>
    </row>
    <row r="7" spans="1:6" x14ac:dyDescent="0.2">
      <c r="A7" s="65"/>
      <c r="B7" s="68" t="s">
        <v>54</v>
      </c>
      <c r="C7" s="68">
        <v>210000</v>
      </c>
      <c r="D7" s="68"/>
      <c r="E7" s="68">
        <v>230000</v>
      </c>
    </row>
    <row r="8" spans="1:6" x14ac:dyDescent="0.2">
      <c r="A8" s="65"/>
      <c r="B8" s="68" t="s">
        <v>55</v>
      </c>
      <c r="C8" s="69">
        <v>-126000</v>
      </c>
      <c r="D8" s="68"/>
      <c r="E8" s="69">
        <v>-179400</v>
      </c>
    </row>
    <row r="9" spans="1:6" x14ac:dyDescent="0.2">
      <c r="A9" s="65"/>
      <c r="B9" s="68" t="s">
        <v>56</v>
      </c>
      <c r="C9" s="68">
        <f>SUM(C7:C8)</f>
        <v>84000</v>
      </c>
      <c r="D9" s="68"/>
      <c r="E9" s="68">
        <f>SUM(E7:E8)</f>
        <v>50600</v>
      </c>
    </row>
    <row r="10" spans="1:6" x14ac:dyDescent="0.2">
      <c r="A10" s="65"/>
      <c r="B10" s="68"/>
      <c r="C10" s="68"/>
      <c r="D10" s="68"/>
      <c r="E10" s="68"/>
    </row>
    <row r="11" spans="1:6" x14ac:dyDescent="0.2">
      <c r="A11" s="65"/>
      <c r="B11" s="68" t="s">
        <v>57</v>
      </c>
      <c r="C11" s="69">
        <v>-67200</v>
      </c>
      <c r="D11" s="68"/>
      <c r="E11" s="69">
        <v>-32200</v>
      </c>
    </row>
    <row r="12" spans="1:6" ht="16" thickBot="1" x14ac:dyDescent="0.25">
      <c r="A12" s="65"/>
      <c r="B12" s="73" t="s">
        <v>58</v>
      </c>
      <c r="C12" s="70">
        <f>C9+C11</f>
        <v>16800</v>
      </c>
      <c r="D12" s="68"/>
      <c r="E12" s="70">
        <f>E9+E11</f>
        <v>18400</v>
      </c>
    </row>
    <row r="13" spans="1:6" x14ac:dyDescent="0.2">
      <c r="A13" s="4"/>
    </row>
    <row r="14" spans="1:6" x14ac:dyDescent="0.2">
      <c r="A14" s="4" t="s">
        <v>0</v>
      </c>
      <c r="C14" s="74" t="s">
        <v>118</v>
      </c>
      <c r="D14" s="74"/>
      <c r="E14" s="74" t="s">
        <v>117</v>
      </c>
      <c r="F14" s="74" t="s">
        <v>59</v>
      </c>
    </row>
    <row r="15" spans="1:6" x14ac:dyDescent="0.2">
      <c r="A15" s="4"/>
      <c r="B15" s="2" t="s">
        <v>107</v>
      </c>
      <c r="C15" s="64"/>
      <c r="D15" s="64"/>
      <c r="E15" s="64"/>
      <c r="F15" s="64"/>
    </row>
    <row r="16" spans="1:6" x14ac:dyDescent="0.2">
      <c r="A16" s="4"/>
      <c r="B16" s="2" t="s">
        <v>108</v>
      </c>
      <c r="C16" s="64"/>
      <c r="D16" s="64"/>
      <c r="E16" s="64"/>
      <c r="F16" s="64"/>
    </row>
    <row r="18" spans="1:9" x14ac:dyDescent="0.2">
      <c r="A18" s="2"/>
    </row>
    <row r="19" spans="1:9" x14ac:dyDescent="0.2">
      <c r="A19" s="2"/>
      <c r="I19" s="66"/>
    </row>
    <row r="21" spans="1:9" x14ac:dyDescent="0.2">
      <c r="A21" s="4" t="s">
        <v>7</v>
      </c>
      <c r="I21" s="66"/>
    </row>
    <row r="22" spans="1:9" x14ac:dyDescent="0.2">
      <c r="B22" s="67"/>
      <c r="C22" s="76" t="s">
        <v>107</v>
      </c>
      <c r="D22" s="76"/>
      <c r="E22" s="76" t="s">
        <v>108</v>
      </c>
    </row>
    <row r="23" spans="1:9" x14ac:dyDescent="0.2">
      <c r="A23" s="4"/>
      <c r="B23" s="71" t="s">
        <v>20</v>
      </c>
      <c r="C23" s="71">
        <v>168000</v>
      </c>
      <c r="D23" s="71"/>
      <c r="E23" s="71">
        <v>122700</v>
      </c>
    </row>
    <row r="24" spans="1:9" x14ac:dyDescent="0.2">
      <c r="A24" s="4"/>
      <c r="B24" s="4"/>
    </row>
    <row r="25" spans="1:9" x14ac:dyDescent="0.2">
      <c r="B25" s="72" t="s">
        <v>116</v>
      </c>
      <c r="C25" s="64"/>
      <c r="E25" s="64"/>
    </row>
    <row r="26" spans="1:9" x14ac:dyDescent="0.2">
      <c r="B26" s="4"/>
    </row>
    <row r="27" spans="1:9" ht="16" x14ac:dyDescent="0.2">
      <c r="A27" s="2"/>
      <c r="B27" s="104"/>
    </row>
    <row r="28" spans="1:9" x14ac:dyDescent="0.2">
      <c r="A28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8"/>
  <sheetViews>
    <sheetView workbookViewId="0">
      <selection activeCell="B38" sqref="B38"/>
    </sheetView>
  </sheetViews>
  <sheetFormatPr baseColWidth="10" defaultColWidth="8.83203125" defaultRowHeight="15" x14ac:dyDescent="0.2"/>
  <cols>
    <col min="2" max="2" width="16.6640625" customWidth="1"/>
    <col min="4" max="4" width="11.5" bestFit="1" customWidth="1"/>
    <col min="8" max="8" width="11.5" bestFit="1" customWidth="1"/>
  </cols>
  <sheetData>
    <row r="1" spans="1:10" ht="16" x14ac:dyDescent="0.2">
      <c r="A1" s="1"/>
    </row>
    <row r="2" spans="1:10" ht="16" x14ac:dyDescent="0.2">
      <c r="A2" s="1" t="s">
        <v>119</v>
      </c>
    </row>
    <row r="4" spans="1:10" x14ac:dyDescent="0.2">
      <c r="B4" s="4" t="s">
        <v>53</v>
      </c>
    </row>
    <row r="5" spans="1:10" x14ac:dyDescent="0.2">
      <c r="B5" s="78"/>
      <c r="C5" s="78"/>
      <c r="D5" s="76" t="s">
        <v>109</v>
      </c>
      <c r="E5" s="79"/>
      <c r="F5" s="80"/>
      <c r="G5" s="79"/>
      <c r="H5" s="76" t="s">
        <v>110</v>
      </c>
      <c r="I5" s="81"/>
    </row>
    <row r="6" spans="1:10" x14ac:dyDescent="0.2">
      <c r="B6" s="78" t="s">
        <v>61</v>
      </c>
      <c r="C6" s="78"/>
      <c r="D6" s="78">
        <v>1500000</v>
      </c>
      <c r="E6" s="78"/>
      <c r="F6" s="67"/>
      <c r="G6" s="78"/>
      <c r="H6" s="78">
        <v>1500000</v>
      </c>
      <c r="I6" s="81"/>
    </row>
    <row r="7" spans="1:10" x14ac:dyDescent="0.2">
      <c r="B7" s="78" t="s">
        <v>55</v>
      </c>
      <c r="C7" s="78"/>
      <c r="D7" s="78">
        <v>1050000</v>
      </c>
      <c r="E7" s="78"/>
      <c r="F7" s="67"/>
      <c r="G7" s="78"/>
      <c r="H7" s="78">
        <v>1125000</v>
      </c>
      <c r="I7" s="81"/>
    </row>
    <row r="8" spans="1:10" x14ac:dyDescent="0.2">
      <c r="B8" s="78" t="s">
        <v>62</v>
      </c>
      <c r="C8" s="78"/>
      <c r="D8" s="78">
        <v>350000</v>
      </c>
      <c r="E8" s="78"/>
      <c r="F8" s="67"/>
      <c r="G8" s="78"/>
      <c r="H8" s="78">
        <v>250000</v>
      </c>
      <c r="I8" s="81"/>
    </row>
    <row r="9" spans="1:10" x14ac:dyDescent="0.2">
      <c r="B9" s="78" t="s">
        <v>63</v>
      </c>
      <c r="C9" s="78"/>
      <c r="D9" s="78">
        <v>1800000</v>
      </c>
      <c r="E9" s="78"/>
      <c r="F9" s="67"/>
      <c r="G9" s="78"/>
      <c r="H9" s="78">
        <v>1800000</v>
      </c>
      <c r="I9" s="81"/>
    </row>
    <row r="10" spans="1:10" x14ac:dyDescent="0.2">
      <c r="B10" s="78" t="s">
        <v>20</v>
      </c>
      <c r="C10" s="78"/>
      <c r="D10" s="78">
        <v>720000</v>
      </c>
      <c r="E10" s="78"/>
      <c r="F10" s="67"/>
      <c r="G10" s="78"/>
      <c r="H10" s="78">
        <v>720000</v>
      </c>
      <c r="I10" s="81"/>
    </row>
    <row r="11" spans="1:10" x14ac:dyDescent="0.2">
      <c r="B11" s="2"/>
      <c r="C11" s="2"/>
      <c r="D11" s="2"/>
      <c r="E11" s="2"/>
      <c r="G11" s="2"/>
      <c r="H11" s="2"/>
      <c r="I11" s="2"/>
    </row>
    <row r="12" spans="1:10" x14ac:dyDescent="0.2">
      <c r="A12" s="4" t="s">
        <v>0</v>
      </c>
      <c r="B12" s="122" t="s">
        <v>64</v>
      </c>
      <c r="C12" s="123"/>
      <c r="D12" s="123"/>
      <c r="E12" s="123"/>
      <c r="F12" s="123"/>
      <c r="G12" s="123"/>
      <c r="H12" s="123"/>
      <c r="I12" s="123"/>
      <c r="J12" s="124"/>
    </row>
    <row r="13" spans="1:10" x14ac:dyDescent="0.2">
      <c r="B13" s="86"/>
      <c r="C13" s="87"/>
      <c r="D13" s="88" t="s">
        <v>109</v>
      </c>
      <c r="E13" s="87"/>
      <c r="F13" s="89" t="s">
        <v>65</v>
      </c>
      <c r="G13" s="87"/>
      <c r="H13" s="88" t="s">
        <v>110</v>
      </c>
      <c r="I13" s="87"/>
      <c r="J13" s="90" t="s">
        <v>65</v>
      </c>
    </row>
    <row r="14" spans="1:10" x14ac:dyDescent="0.2">
      <c r="B14" s="105"/>
      <c r="C14" s="81"/>
      <c r="D14" s="81"/>
      <c r="E14" s="81"/>
      <c r="F14" s="82"/>
      <c r="G14" s="81"/>
      <c r="H14" s="81"/>
      <c r="I14" s="81"/>
      <c r="J14" s="91"/>
    </row>
    <row r="15" spans="1:10" x14ac:dyDescent="0.2">
      <c r="B15" s="105"/>
      <c r="C15" s="81"/>
      <c r="D15" s="84"/>
      <c r="E15" s="81"/>
      <c r="F15" s="82"/>
      <c r="G15" s="81"/>
      <c r="H15" s="84"/>
      <c r="I15" s="81"/>
      <c r="J15" s="91"/>
    </row>
    <row r="16" spans="1:10" x14ac:dyDescent="0.2">
      <c r="B16" s="106"/>
      <c r="C16" s="81"/>
      <c r="D16" s="81"/>
      <c r="E16" s="81"/>
      <c r="F16" s="82"/>
      <c r="G16" s="81"/>
      <c r="H16" s="81"/>
      <c r="I16" s="81"/>
      <c r="J16" s="91"/>
    </row>
    <row r="17" spans="1:10" x14ac:dyDescent="0.2">
      <c r="B17" s="105"/>
      <c r="C17" s="81"/>
      <c r="D17" s="81"/>
      <c r="E17" s="81"/>
      <c r="F17" s="82"/>
      <c r="G17" s="81"/>
      <c r="H17" s="81"/>
      <c r="I17" s="81"/>
      <c r="J17" s="91"/>
    </row>
    <row r="18" spans="1:10" x14ac:dyDescent="0.2">
      <c r="B18" s="105"/>
      <c r="C18" s="81"/>
      <c r="D18" s="81"/>
      <c r="E18" s="81"/>
      <c r="F18" s="82"/>
      <c r="G18" s="81"/>
      <c r="H18" s="81"/>
      <c r="I18" s="81"/>
      <c r="J18" s="91"/>
    </row>
    <row r="19" spans="1:10" ht="16" thickBot="1" x14ac:dyDescent="0.25">
      <c r="B19" s="106"/>
      <c r="C19" s="81"/>
      <c r="D19" s="85"/>
      <c r="E19" s="81"/>
      <c r="F19" s="82"/>
      <c r="G19" s="81"/>
      <c r="H19" s="85"/>
      <c r="I19" s="81"/>
      <c r="J19" s="91"/>
    </row>
    <row r="20" spans="1:10" ht="16" thickTop="1" x14ac:dyDescent="0.2">
      <c r="B20" s="92"/>
      <c r="C20" s="84"/>
      <c r="D20" s="84"/>
      <c r="E20" s="84"/>
      <c r="F20" s="93"/>
      <c r="G20" s="84"/>
      <c r="H20" s="84"/>
      <c r="I20" s="84"/>
      <c r="J20" s="94"/>
    </row>
    <row r="21" spans="1:10" x14ac:dyDescent="0.2">
      <c r="B21" s="81"/>
      <c r="C21" s="81"/>
      <c r="D21" s="81"/>
      <c r="E21" s="81"/>
      <c r="F21" s="82"/>
      <c r="G21" s="81"/>
      <c r="H21" s="81"/>
      <c r="I21" s="81"/>
      <c r="J21" s="82"/>
    </row>
    <row r="22" spans="1:10" x14ac:dyDescent="0.2">
      <c r="B22" s="81"/>
      <c r="C22" s="81"/>
      <c r="D22" s="81"/>
      <c r="E22" s="81"/>
      <c r="F22" s="82"/>
      <c r="G22" s="81"/>
      <c r="H22" s="81"/>
      <c r="I22" s="81"/>
      <c r="J22" s="81"/>
    </row>
    <row r="23" spans="1:10" x14ac:dyDescent="0.2">
      <c r="A23" s="4" t="s">
        <v>7</v>
      </c>
      <c r="B23" s="66"/>
      <c r="C23" s="83"/>
      <c r="D23" s="88" t="s">
        <v>109</v>
      </c>
      <c r="E23" s="97"/>
      <c r="F23" s="98"/>
      <c r="G23" s="98"/>
      <c r="H23" s="88" t="s">
        <v>110</v>
      </c>
    </row>
    <row r="24" spans="1:10" x14ac:dyDescent="0.2">
      <c r="B24" s="77"/>
      <c r="D24" s="99"/>
      <c r="E24" s="96"/>
      <c r="F24" s="96"/>
      <c r="G24" s="96"/>
      <c r="H24" s="99"/>
    </row>
    <row r="25" spans="1:10" x14ac:dyDescent="0.2">
      <c r="B25" s="77"/>
      <c r="C25" s="83"/>
      <c r="D25" s="99"/>
      <c r="E25" s="95"/>
      <c r="F25" s="96"/>
      <c r="G25" s="96"/>
      <c r="H25" s="99"/>
    </row>
    <row r="26" spans="1:10" x14ac:dyDescent="0.2">
      <c r="B26" s="77"/>
      <c r="C26" s="83"/>
      <c r="D26" s="99"/>
      <c r="E26" s="95"/>
      <c r="F26" s="96"/>
      <c r="G26" s="96"/>
      <c r="H26" s="99"/>
    </row>
    <row r="28" spans="1:10" x14ac:dyDescent="0.2">
      <c r="A28" s="4" t="s">
        <v>5</v>
      </c>
      <c r="B28" s="75"/>
    </row>
    <row r="29" spans="1:10" x14ac:dyDescent="0.2">
      <c r="B29" s="75"/>
    </row>
    <row r="30" spans="1:10" x14ac:dyDescent="0.2">
      <c r="B30" s="75"/>
    </row>
    <row r="31" spans="1:10" x14ac:dyDescent="0.2">
      <c r="A31" s="4" t="s">
        <v>6</v>
      </c>
      <c r="B31" s="75" t="s">
        <v>60</v>
      </c>
    </row>
    <row r="32" spans="1:10" x14ac:dyDescent="0.2">
      <c r="B32" s="75" t="s">
        <v>60</v>
      </c>
    </row>
    <row r="33" spans="2:8" x14ac:dyDescent="0.2">
      <c r="B33" s="75"/>
    </row>
    <row r="34" spans="2:8" x14ac:dyDescent="0.2">
      <c r="B34" s="75" t="s">
        <v>60</v>
      </c>
    </row>
    <row r="35" spans="2:8" x14ac:dyDescent="0.2">
      <c r="B35" s="75" t="s">
        <v>60</v>
      </c>
    </row>
    <row r="36" spans="2:8" x14ac:dyDescent="0.2">
      <c r="B36" s="75"/>
      <c r="D36" s="88" t="s">
        <v>109</v>
      </c>
      <c r="E36" s="97"/>
      <c r="F36" s="98"/>
      <c r="G36" s="98"/>
      <c r="H36" s="88" t="s">
        <v>110</v>
      </c>
    </row>
    <row r="37" spans="2:8" x14ac:dyDescent="0.2">
      <c r="B37" s="75" t="s">
        <v>120</v>
      </c>
      <c r="D37" s="99"/>
      <c r="H37" s="99"/>
    </row>
    <row r="38" spans="2:8" x14ac:dyDescent="0.2">
      <c r="B38" s="75"/>
    </row>
  </sheetData>
  <mergeCells count="1">
    <mergeCell ref="B12:J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U179"/>
  <sheetViews>
    <sheetView workbookViewId="0">
      <selection activeCell="U40" sqref="U40"/>
    </sheetView>
  </sheetViews>
  <sheetFormatPr baseColWidth="10" defaultColWidth="9.1640625" defaultRowHeight="14" x14ac:dyDescent="0.15"/>
  <cols>
    <col min="1" max="1" width="9" style="2" customWidth="1"/>
    <col min="2" max="2" width="9.5" style="2" customWidth="1"/>
    <col min="3" max="3" width="10" style="2" customWidth="1"/>
    <col min="4" max="5" width="8.6640625" style="2" customWidth="1"/>
    <col min="6" max="6" width="2.83203125" style="2" bestFit="1" customWidth="1"/>
    <col min="7" max="7" width="8.6640625" style="2" customWidth="1"/>
    <col min="8" max="8" width="2.83203125" style="2" bestFit="1" customWidth="1"/>
    <col min="9" max="9" width="8.5" style="2" customWidth="1"/>
    <col min="10" max="10" width="9" style="2" bestFit="1" customWidth="1"/>
    <col min="11" max="11" width="1.6640625" style="2" customWidth="1"/>
    <col min="12" max="12" width="10.1640625" style="2" customWidth="1"/>
    <col min="13" max="13" width="2.5" style="2" customWidth="1"/>
    <col min="14" max="14" width="10.1640625" style="2" customWidth="1"/>
    <col min="15" max="15" width="3" style="2" customWidth="1"/>
    <col min="16" max="16" width="10.1640625" style="2" customWidth="1"/>
    <col min="17" max="17" width="1.6640625" style="2" customWidth="1"/>
    <col min="18" max="18" width="8.5" style="2" customWidth="1"/>
    <col min="19" max="19" width="3.6640625" style="2" bestFit="1" customWidth="1"/>
    <col min="20" max="16384" width="9.1640625" style="2"/>
  </cols>
  <sheetData>
    <row r="1" spans="1:20" ht="16" x14ac:dyDescent="0.2">
      <c r="A1" s="1"/>
    </row>
    <row r="2" spans="1:20" ht="16" x14ac:dyDescent="0.2">
      <c r="A2" s="1"/>
    </row>
    <row r="3" spans="1:20" ht="16" x14ac:dyDescent="0.2">
      <c r="A3" s="1" t="s">
        <v>121</v>
      </c>
    </row>
    <row r="4" spans="1:20" ht="15" thickBot="1" x14ac:dyDescent="0.2">
      <c r="A4" s="41"/>
    </row>
    <row r="5" spans="1:20" ht="15.75" customHeight="1" thickBot="1" x14ac:dyDescent="0.2">
      <c r="A5" s="26" t="s">
        <v>0</v>
      </c>
      <c r="B5" s="139" t="s">
        <v>34</v>
      </c>
      <c r="C5" s="140"/>
      <c r="D5" s="140"/>
      <c r="E5" s="140"/>
      <c r="F5" s="140"/>
      <c r="G5" s="140"/>
      <c r="H5" s="140"/>
      <c r="I5" s="140"/>
      <c r="J5" s="141"/>
      <c r="K5" s="42"/>
      <c r="L5" s="131" t="s">
        <v>35</v>
      </c>
      <c r="M5" s="132"/>
      <c r="N5" s="132"/>
      <c r="O5" s="132"/>
      <c r="P5" s="133"/>
      <c r="Q5" s="42"/>
      <c r="R5" s="43" t="s">
        <v>50</v>
      </c>
      <c r="S5" s="3"/>
      <c r="T5" s="3"/>
    </row>
    <row r="6" spans="1:20" ht="15.75" customHeight="1" thickBot="1" x14ac:dyDescent="0.2">
      <c r="A6" s="44"/>
      <c r="B6" s="134" t="s">
        <v>18</v>
      </c>
      <c r="C6" s="137"/>
      <c r="D6" s="137"/>
      <c r="E6" s="137"/>
      <c r="F6" s="27" t="s">
        <v>36</v>
      </c>
      <c r="G6" s="56" t="s">
        <v>37</v>
      </c>
      <c r="H6" s="45" t="s">
        <v>2</v>
      </c>
      <c r="I6" s="134" t="s">
        <v>38</v>
      </c>
      <c r="J6" s="135"/>
      <c r="K6" s="42"/>
      <c r="L6" s="136"/>
      <c r="M6" s="137"/>
      <c r="N6" s="137"/>
      <c r="O6" s="137"/>
      <c r="P6" s="138"/>
      <c r="Q6" s="42"/>
      <c r="R6" s="46"/>
      <c r="S6" s="36"/>
      <c r="T6" s="3"/>
    </row>
    <row r="7" spans="1:20" ht="15" thickBot="1" x14ac:dyDescent="0.2">
      <c r="A7" s="44"/>
      <c r="B7" s="47" t="s">
        <v>23</v>
      </c>
      <c r="C7" s="48" t="s">
        <v>43</v>
      </c>
      <c r="D7" s="48" t="s">
        <v>44</v>
      </c>
      <c r="E7" s="48" t="s">
        <v>45</v>
      </c>
      <c r="F7" s="31" t="s">
        <v>36</v>
      </c>
      <c r="G7" s="48" t="s">
        <v>87</v>
      </c>
      <c r="H7" s="49" t="s">
        <v>2</v>
      </c>
      <c r="I7" s="47" t="s">
        <v>24</v>
      </c>
      <c r="J7" s="50" t="s">
        <v>25</v>
      </c>
      <c r="K7" s="32"/>
      <c r="L7" s="47" t="s">
        <v>39</v>
      </c>
      <c r="M7" s="47" t="s">
        <v>42</v>
      </c>
      <c r="N7" s="47" t="s">
        <v>40</v>
      </c>
      <c r="O7" s="31" t="s">
        <v>36</v>
      </c>
      <c r="P7" s="50" t="s">
        <v>41</v>
      </c>
      <c r="Q7" s="32"/>
      <c r="R7" s="36"/>
      <c r="S7" s="36"/>
      <c r="T7" s="3"/>
    </row>
    <row r="8" spans="1:20" x14ac:dyDescent="0.15">
      <c r="A8" s="51" t="s">
        <v>48</v>
      </c>
      <c r="B8" s="52"/>
      <c r="C8" s="52"/>
      <c r="D8" s="52"/>
      <c r="E8" s="52"/>
      <c r="F8" s="31"/>
      <c r="G8" s="52"/>
      <c r="H8" s="49"/>
      <c r="I8" s="52"/>
      <c r="J8" s="52"/>
      <c r="K8" s="35"/>
      <c r="L8" s="52"/>
      <c r="M8" s="53"/>
      <c r="N8" s="52"/>
      <c r="O8" s="31"/>
      <c r="P8" s="52"/>
      <c r="Q8" s="35"/>
      <c r="R8" s="34"/>
      <c r="S8" s="36"/>
      <c r="T8" s="3"/>
    </row>
    <row r="9" spans="1:20" x14ac:dyDescent="0.15">
      <c r="A9" s="6" t="s">
        <v>66</v>
      </c>
      <c r="B9" s="31"/>
      <c r="C9" s="31"/>
      <c r="D9" s="31"/>
      <c r="E9" s="31"/>
      <c r="F9" s="31"/>
      <c r="G9" s="31"/>
      <c r="H9" s="49"/>
      <c r="I9" s="31"/>
      <c r="J9" s="31"/>
      <c r="K9" s="32"/>
      <c r="L9" s="31"/>
      <c r="M9" s="39"/>
      <c r="N9" s="31"/>
      <c r="O9" s="31"/>
      <c r="P9" s="52">
        <f t="shared" ref="P9:P19" si="0">L9-N9</f>
        <v>0</v>
      </c>
      <c r="Q9" s="32"/>
      <c r="R9" s="31"/>
      <c r="S9" s="36"/>
      <c r="T9" s="3"/>
    </row>
    <row r="10" spans="1:20" x14ac:dyDescent="0.15">
      <c r="A10" s="6" t="s">
        <v>77</v>
      </c>
      <c r="B10" s="33"/>
      <c r="C10" s="33"/>
      <c r="D10" s="33"/>
      <c r="E10" s="33"/>
      <c r="F10" s="31"/>
      <c r="G10" s="33"/>
      <c r="H10" s="49"/>
      <c r="I10" s="33"/>
      <c r="J10" s="34"/>
      <c r="K10" s="35"/>
      <c r="L10" s="33"/>
      <c r="M10" s="39"/>
      <c r="N10" s="33"/>
      <c r="O10" s="31"/>
      <c r="P10" s="52">
        <f t="shared" si="0"/>
        <v>0</v>
      </c>
      <c r="Q10" s="35"/>
      <c r="R10" s="33"/>
      <c r="S10" s="36"/>
      <c r="T10" s="3"/>
    </row>
    <row r="11" spans="1:20" x14ac:dyDescent="0.15">
      <c r="A11" s="6" t="s">
        <v>88</v>
      </c>
      <c r="B11" s="31"/>
      <c r="C11" s="31"/>
      <c r="D11" s="31"/>
      <c r="E11" s="31"/>
      <c r="F11" s="31"/>
      <c r="G11" s="31"/>
      <c r="H11" s="49"/>
      <c r="I11" s="31"/>
      <c r="J11" s="31"/>
      <c r="K11" s="32"/>
      <c r="L11" s="31"/>
      <c r="M11" s="39"/>
      <c r="N11" s="31"/>
      <c r="O11" s="31"/>
      <c r="P11" s="52">
        <f t="shared" si="0"/>
        <v>0</v>
      </c>
      <c r="Q11" s="32"/>
      <c r="R11" s="31"/>
      <c r="S11" s="36"/>
      <c r="T11" s="3"/>
    </row>
    <row r="12" spans="1:20" x14ac:dyDescent="0.15">
      <c r="A12" s="6" t="s">
        <v>89</v>
      </c>
      <c r="B12" s="33"/>
      <c r="C12" s="33"/>
      <c r="D12" s="33"/>
      <c r="E12" s="33"/>
      <c r="F12" s="31"/>
      <c r="G12" s="33"/>
      <c r="H12" s="49"/>
      <c r="I12" s="33"/>
      <c r="J12" s="33"/>
      <c r="K12" s="35"/>
      <c r="L12" s="33"/>
      <c r="M12" s="39"/>
      <c r="N12" s="33"/>
      <c r="O12" s="31"/>
      <c r="P12" s="52">
        <f t="shared" si="0"/>
        <v>0</v>
      </c>
      <c r="Q12" s="35"/>
      <c r="R12" s="33"/>
      <c r="S12" s="36"/>
      <c r="T12" s="3"/>
    </row>
    <row r="13" spans="1:20" x14ac:dyDescent="0.15">
      <c r="A13" s="6" t="s">
        <v>90</v>
      </c>
      <c r="B13" s="31"/>
      <c r="C13" s="31"/>
      <c r="D13" s="31"/>
      <c r="E13" s="31"/>
      <c r="F13" s="31"/>
      <c r="G13" s="31"/>
      <c r="H13" s="49"/>
      <c r="I13" s="31"/>
      <c r="J13" s="31"/>
      <c r="K13" s="32"/>
      <c r="L13" s="31"/>
      <c r="M13" s="39"/>
      <c r="N13" s="31"/>
      <c r="O13" s="31"/>
      <c r="P13" s="52">
        <f t="shared" si="0"/>
        <v>0</v>
      </c>
      <c r="Q13" s="32"/>
      <c r="R13" s="31"/>
      <c r="S13" s="36"/>
      <c r="T13" s="3"/>
    </row>
    <row r="14" spans="1:20" x14ac:dyDescent="0.15">
      <c r="A14" s="6" t="s">
        <v>94</v>
      </c>
      <c r="B14" s="33"/>
      <c r="C14" s="33"/>
      <c r="D14" s="33"/>
      <c r="E14" s="33"/>
      <c r="F14" s="31"/>
      <c r="G14" s="33"/>
      <c r="H14" s="49"/>
      <c r="I14" s="33"/>
      <c r="J14" s="33"/>
      <c r="K14" s="35"/>
      <c r="L14" s="33"/>
      <c r="M14" s="39"/>
      <c r="N14" s="33"/>
      <c r="O14" s="31"/>
      <c r="P14" s="52">
        <f t="shared" si="0"/>
        <v>0</v>
      </c>
      <c r="Q14" s="35"/>
      <c r="R14" s="33"/>
      <c r="S14" s="36"/>
      <c r="T14" s="3"/>
    </row>
    <row r="15" spans="1:20" x14ac:dyDescent="0.15">
      <c r="A15" s="6" t="s">
        <v>73</v>
      </c>
      <c r="B15" s="33"/>
      <c r="C15" s="33"/>
      <c r="D15" s="33"/>
      <c r="E15" s="33"/>
      <c r="F15" s="31"/>
      <c r="G15" s="33"/>
      <c r="H15" s="49"/>
      <c r="I15" s="33"/>
      <c r="J15" s="33"/>
      <c r="K15" s="35"/>
      <c r="L15" s="33"/>
      <c r="M15" s="39"/>
      <c r="N15" s="33"/>
      <c r="O15" s="31"/>
      <c r="P15" s="52">
        <f t="shared" si="0"/>
        <v>0</v>
      </c>
      <c r="Q15" s="35"/>
      <c r="R15" s="33"/>
      <c r="S15" s="36"/>
      <c r="T15" s="3"/>
    </row>
    <row r="16" spans="1:20" x14ac:dyDescent="0.15">
      <c r="A16" s="6" t="s">
        <v>91</v>
      </c>
      <c r="B16" s="31"/>
      <c r="C16" s="31"/>
      <c r="D16" s="31"/>
      <c r="E16" s="31"/>
      <c r="F16" s="31"/>
      <c r="G16" s="31"/>
      <c r="H16" s="49"/>
      <c r="I16" s="31"/>
      <c r="J16" s="31"/>
      <c r="K16" s="32"/>
      <c r="L16" s="31"/>
      <c r="M16" s="39"/>
      <c r="N16" s="31"/>
      <c r="O16" s="31"/>
      <c r="P16" s="52">
        <f t="shared" si="0"/>
        <v>0</v>
      </c>
      <c r="Q16" s="32"/>
      <c r="R16" s="31"/>
      <c r="S16" s="36"/>
      <c r="T16" s="3"/>
    </row>
    <row r="17" spans="1:21" x14ac:dyDescent="0.15">
      <c r="A17" s="6" t="s">
        <v>92</v>
      </c>
      <c r="B17" s="33"/>
      <c r="C17" s="33"/>
      <c r="D17" s="33"/>
      <c r="E17" s="33"/>
      <c r="F17" s="31"/>
      <c r="G17" s="33"/>
      <c r="H17" s="49"/>
      <c r="I17" s="33"/>
      <c r="J17" s="33"/>
      <c r="K17" s="35"/>
      <c r="L17" s="33"/>
      <c r="M17" s="39"/>
      <c r="N17" s="33"/>
      <c r="O17" s="31"/>
      <c r="P17" s="52">
        <f t="shared" si="0"/>
        <v>0</v>
      </c>
      <c r="Q17" s="35"/>
      <c r="R17" s="33"/>
      <c r="S17" s="36"/>
      <c r="T17" s="3"/>
    </row>
    <row r="18" spans="1:21" x14ac:dyDescent="0.15">
      <c r="A18" s="6" t="s">
        <v>76</v>
      </c>
      <c r="B18" s="31"/>
      <c r="C18" s="31"/>
      <c r="D18" s="31"/>
      <c r="E18" s="31"/>
      <c r="F18" s="31"/>
      <c r="G18" s="36"/>
      <c r="H18" s="49"/>
      <c r="I18" s="36"/>
      <c r="J18" s="36"/>
      <c r="K18" s="32"/>
      <c r="L18" s="31"/>
      <c r="M18" s="39"/>
      <c r="N18" s="31"/>
      <c r="O18" s="31"/>
      <c r="P18" s="52">
        <f t="shared" si="0"/>
        <v>0</v>
      </c>
      <c r="Q18" s="32"/>
      <c r="R18" s="31"/>
      <c r="S18" s="36"/>
      <c r="T18" s="3"/>
    </row>
    <row r="19" spans="1:21" x14ac:dyDescent="0.15">
      <c r="A19" s="6" t="s">
        <v>93</v>
      </c>
      <c r="B19" s="33"/>
      <c r="C19" s="33"/>
      <c r="D19" s="33"/>
      <c r="E19" s="33"/>
      <c r="F19" s="31"/>
      <c r="G19" s="33"/>
      <c r="H19" s="49"/>
      <c r="I19" s="33"/>
      <c r="J19" s="37"/>
      <c r="K19" s="32"/>
      <c r="L19" s="37"/>
      <c r="M19" s="39"/>
      <c r="N19" s="37"/>
      <c r="O19" s="31"/>
      <c r="P19" s="52">
        <f t="shared" si="0"/>
        <v>0</v>
      </c>
      <c r="Q19" s="35"/>
      <c r="R19" s="33"/>
      <c r="S19" s="36"/>
      <c r="T19" s="3"/>
    </row>
    <row r="20" spans="1:21" ht="14.25" customHeight="1" x14ac:dyDescent="0.15">
      <c r="A20" s="6"/>
      <c r="B20" s="31"/>
      <c r="C20" s="31"/>
      <c r="D20" s="31"/>
      <c r="E20" s="31"/>
      <c r="F20" s="31"/>
      <c r="G20" s="31"/>
      <c r="H20" s="49"/>
      <c r="I20" s="31"/>
      <c r="J20" s="31"/>
      <c r="K20" s="32"/>
      <c r="L20" s="31"/>
      <c r="M20" s="39"/>
      <c r="N20" s="31"/>
      <c r="O20" s="31"/>
      <c r="P20" s="52"/>
      <c r="Q20" s="32"/>
      <c r="R20" s="31"/>
      <c r="S20" s="36"/>
      <c r="T20" s="3"/>
    </row>
    <row r="21" spans="1:21" ht="14.25" customHeight="1" x14ac:dyDescent="0.15">
      <c r="A21" s="51" t="s">
        <v>49</v>
      </c>
      <c r="B21" s="33">
        <f>SUM(B8:B20)</f>
        <v>0</v>
      </c>
      <c r="C21" s="33">
        <f>SUM(C8:C20)</f>
        <v>0</v>
      </c>
      <c r="D21" s="33">
        <f>SUM(D8:D20)</f>
        <v>0</v>
      </c>
      <c r="E21" s="33">
        <f>SUM(E8:E20)</f>
        <v>0</v>
      </c>
      <c r="F21" s="54"/>
      <c r="G21" s="33">
        <f>SUM(G8:G20)</f>
        <v>0</v>
      </c>
      <c r="H21" s="55"/>
      <c r="I21" s="33">
        <f>SUM(I8:I20)</f>
        <v>0</v>
      </c>
      <c r="J21" s="33">
        <f>SUM(J8:J20)</f>
        <v>0</v>
      </c>
      <c r="K21" s="32"/>
      <c r="L21" s="33">
        <f>SUM(L8:L20)</f>
        <v>0</v>
      </c>
      <c r="M21" s="39"/>
      <c r="N21" s="33">
        <f>SUM(N8:N20)</f>
        <v>0</v>
      </c>
      <c r="O21" s="31"/>
      <c r="P21" s="33">
        <f>SUM(P8:P20)</f>
        <v>0</v>
      </c>
      <c r="Q21" s="32"/>
      <c r="R21" s="33"/>
      <c r="S21" s="36"/>
      <c r="T21" s="3"/>
    </row>
    <row r="22" spans="1:21" ht="14.25" customHeight="1" x14ac:dyDescent="0.15">
      <c r="A22" s="3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"/>
      <c r="T22" s="44"/>
    </row>
    <row r="23" spans="1:21" ht="14.25" customHeight="1" x14ac:dyDescent="0.15">
      <c r="A23" s="9" t="s">
        <v>47</v>
      </c>
      <c r="B23" s="38"/>
      <c r="C23" s="30"/>
      <c r="D23" s="40"/>
      <c r="E23" s="38">
        <f>SUM(B21:E21)</f>
        <v>0</v>
      </c>
      <c r="F23" s="38"/>
      <c r="G23" s="38">
        <f>SUM(G21:G21)+SUM(I21:J21)</f>
        <v>0</v>
      </c>
      <c r="H23" s="38"/>
      <c r="I23" s="38"/>
      <c r="J23" s="38"/>
      <c r="K23" s="38"/>
      <c r="M23" s="38"/>
      <c r="N23" s="38"/>
      <c r="O23" s="38"/>
      <c r="P23" s="38"/>
      <c r="Q23" s="38"/>
      <c r="R23" s="38"/>
      <c r="S23" s="3"/>
      <c r="T23" s="3"/>
    </row>
    <row r="24" spans="1:21" ht="14.25" customHeight="1" x14ac:dyDescent="0.15">
      <c r="B24" s="28"/>
      <c r="C24" s="28"/>
      <c r="E24" s="38">
        <f>+E23-G23</f>
        <v>0</v>
      </c>
      <c r="F24" s="57" t="s">
        <v>46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21" ht="14.25" customHeight="1" x14ac:dyDescent="0.15">
      <c r="B25" s="28"/>
      <c r="C25" s="28"/>
      <c r="D25" s="28"/>
      <c r="E25" s="28"/>
      <c r="F25" s="28"/>
      <c r="G25" s="28"/>
      <c r="H25" s="28"/>
      <c r="I25" s="28"/>
      <c r="J25" s="28"/>
      <c r="K25" s="29"/>
      <c r="L25" s="28"/>
      <c r="M25" s="28"/>
      <c r="N25" s="28"/>
      <c r="O25" s="28"/>
      <c r="P25" s="28"/>
      <c r="Q25" s="29"/>
      <c r="R25" s="28"/>
      <c r="S25" s="28"/>
    </row>
    <row r="26" spans="1:21" ht="14.25" customHeight="1" thickBot="1" x14ac:dyDescent="0.2">
      <c r="A26" s="4" t="s">
        <v>7</v>
      </c>
      <c r="B26" s="59"/>
      <c r="C26" s="38" t="s">
        <v>51</v>
      </c>
      <c r="D26" s="38"/>
      <c r="E26" s="38"/>
      <c r="F26" s="38"/>
      <c r="G26" s="38"/>
      <c r="H26" s="38"/>
      <c r="I26" s="38"/>
      <c r="J26" s="38"/>
      <c r="K26" s="58"/>
      <c r="L26" s="38"/>
      <c r="M26" s="38"/>
      <c r="N26" s="38"/>
      <c r="O26" s="38"/>
      <c r="P26" s="38"/>
      <c r="Q26" s="58"/>
      <c r="R26" s="38"/>
      <c r="S26" s="38"/>
      <c r="T26" s="3"/>
      <c r="U26" s="3"/>
    </row>
    <row r="27" spans="1:21" ht="14.25" customHeight="1" thickTop="1" x14ac:dyDescent="0.15">
      <c r="B27" s="38"/>
      <c r="C27" s="38"/>
      <c r="D27" s="38"/>
      <c r="E27" s="38"/>
      <c r="F27" s="38"/>
      <c r="G27" s="38"/>
      <c r="H27" s="38"/>
      <c r="I27" s="38"/>
      <c r="J27" s="38"/>
      <c r="K27" s="58"/>
      <c r="L27" s="38"/>
      <c r="M27" s="38"/>
      <c r="N27" s="38"/>
      <c r="O27" s="38"/>
      <c r="P27" s="38"/>
      <c r="Q27" s="58"/>
      <c r="R27" s="38"/>
      <c r="S27" s="38"/>
      <c r="T27" s="3"/>
      <c r="U27" s="3"/>
    </row>
    <row r="28" spans="1:21" ht="14.25" customHeight="1" x14ac:dyDescent="0.15">
      <c r="A28" s="4" t="s">
        <v>5</v>
      </c>
      <c r="B28" s="125" t="s">
        <v>104</v>
      </c>
      <c r="C28" s="126"/>
      <c r="D28" s="126"/>
      <c r="E28" s="126"/>
      <c r="F28" s="126"/>
      <c r="G28" s="126"/>
      <c r="H28" s="126"/>
      <c r="I28" s="127"/>
      <c r="J28" s="38"/>
      <c r="K28" s="58"/>
      <c r="L28" s="38"/>
      <c r="M28" s="38"/>
      <c r="N28" s="38"/>
      <c r="O28" s="38"/>
      <c r="P28" s="38"/>
      <c r="Q28" s="58"/>
      <c r="R28" s="38"/>
      <c r="S28" s="38"/>
      <c r="T28" s="3"/>
      <c r="U28" s="3"/>
    </row>
    <row r="29" spans="1:21" ht="14.25" customHeight="1" x14ac:dyDescent="0.15">
      <c r="B29" s="130" t="s">
        <v>95</v>
      </c>
      <c r="C29" s="130"/>
      <c r="D29" s="130"/>
      <c r="E29" s="130"/>
      <c r="F29" s="38"/>
      <c r="G29" s="38"/>
      <c r="H29" s="38"/>
      <c r="I29" s="62"/>
      <c r="J29" s="38"/>
      <c r="K29" s="58"/>
      <c r="L29" s="38"/>
      <c r="M29" s="38"/>
      <c r="N29" s="38"/>
      <c r="O29" s="38"/>
      <c r="P29" s="38"/>
      <c r="Q29" s="58"/>
      <c r="R29" s="38"/>
      <c r="S29" s="38"/>
      <c r="T29" s="3"/>
      <c r="U29" s="3"/>
    </row>
    <row r="30" spans="1:21" ht="14.25" customHeight="1" x14ac:dyDescent="0.15">
      <c r="B30" s="117" t="s">
        <v>55</v>
      </c>
      <c r="C30" s="117"/>
      <c r="D30" s="117"/>
      <c r="E30" s="117"/>
      <c r="F30" s="38"/>
      <c r="G30" s="60"/>
      <c r="H30" s="38"/>
      <c r="I30" s="62"/>
      <c r="J30" s="38"/>
      <c r="K30" s="58"/>
      <c r="L30" s="38"/>
      <c r="M30" s="38"/>
      <c r="N30" s="62"/>
      <c r="O30" s="38"/>
      <c r="P30" s="38"/>
      <c r="Q30" s="58"/>
      <c r="R30" s="38"/>
      <c r="S30" s="38"/>
      <c r="T30" s="3"/>
      <c r="U30" s="3"/>
    </row>
    <row r="31" spans="1:21" ht="14.25" customHeight="1" x14ac:dyDescent="0.15">
      <c r="B31" s="118" t="s">
        <v>96</v>
      </c>
      <c r="C31" s="118"/>
      <c r="D31" s="118"/>
      <c r="E31" s="118"/>
      <c r="F31" s="38"/>
      <c r="G31" s="38"/>
      <c r="H31" s="38"/>
      <c r="I31" s="62"/>
      <c r="J31" s="38"/>
      <c r="K31" s="58"/>
      <c r="L31" s="38"/>
      <c r="M31" s="38"/>
      <c r="N31" s="38"/>
      <c r="O31" s="38"/>
      <c r="P31" s="38"/>
      <c r="Q31" s="58"/>
      <c r="R31" s="38"/>
      <c r="S31" s="38"/>
      <c r="T31" s="3"/>
      <c r="U31" s="3"/>
    </row>
    <row r="32" spans="1:21" x14ac:dyDescent="0.15">
      <c r="B32" s="38"/>
      <c r="C32" s="38"/>
      <c r="D32" s="38"/>
      <c r="F32" s="38"/>
      <c r="G32" s="38"/>
      <c r="H32" s="38"/>
      <c r="I32" s="62"/>
      <c r="J32" s="38"/>
      <c r="K32" s="58"/>
      <c r="L32" s="38"/>
      <c r="M32" s="38"/>
      <c r="N32" s="38"/>
      <c r="O32" s="38"/>
      <c r="P32" s="38"/>
      <c r="Q32" s="58"/>
      <c r="R32" s="38"/>
      <c r="S32" s="38"/>
      <c r="T32" s="3"/>
      <c r="U32" s="3"/>
    </row>
    <row r="33" spans="1:21" ht="14.25" customHeight="1" x14ac:dyDescent="0.15">
      <c r="B33" s="117" t="s">
        <v>97</v>
      </c>
      <c r="C33" s="117"/>
      <c r="D33" s="117"/>
      <c r="E33" s="117"/>
      <c r="F33" s="38"/>
      <c r="G33" s="38"/>
      <c r="H33" s="38"/>
      <c r="I33" s="62"/>
      <c r="J33" s="38"/>
      <c r="K33" s="58"/>
      <c r="L33" s="38"/>
      <c r="M33" s="38"/>
      <c r="N33" s="38"/>
      <c r="O33" s="38"/>
      <c r="P33" s="38"/>
      <c r="Q33" s="58"/>
      <c r="R33" s="38"/>
      <c r="S33" s="38"/>
      <c r="T33" s="3"/>
      <c r="U33" s="3"/>
    </row>
    <row r="34" spans="1:21" ht="14.25" customHeight="1" x14ac:dyDescent="0.15">
      <c r="B34" s="117" t="s">
        <v>75</v>
      </c>
      <c r="C34" s="117"/>
      <c r="D34" s="117"/>
      <c r="E34" s="117"/>
      <c r="F34" s="38"/>
      <c r="G34" s="38"/>
      <c r="H34" s="38"/>
      <c r="I34" s="62"/>
      <c r="J34" s="38"/>
      <c r="K34" s="58"/>
      <c r="L34" s="38"/>
      <c r="M34" s="38"/>
      <c r="N34" s="38"/>
      <c r="O34" s="38"/>
      <c r="P34" s="38"/>
      <c r="Q34" s="58"/>
      <c r="R34" s="38"/>
      <c r="S34" s="38"/>
      <c r="T34" s="3"/>
      <c r="U34" s="3"/>
    </row>
    <row r="35" spans="1:21" ht="14.25" customHeight="1" x14ac:dyDescent="0.15">
      <c r="B35" s="117" t="s">
        <v>98</v>
      </c>
      <c r="C35" s="117"/>
      <c r="D35" s="117"/>
      <c r="E35" s="117"/>
      <c r="F35" s="38"/>
      <c r="G35" s="60"/>
      <c r="H35" s="38"/>
      <c r="I35" s="62"/>
      <c r="J35" s="38"/>
      <c r="K35" s="58"/>
      <c r="L35" s="38"/>
      <c r="M35" s="38"/>
      <c r="N35" s="38"/>
      <c r="O35" s="38"/>
      <c r="P35" s="38"/>
      <c r="Q35" s="58"/>
      <c r="R35" s="38"/>
      <c r="S35" s="38"/>
      <c r="T35" s="3"/>
    </row>
    <row r="36" spans="1:21" x14ac:dyDescent="0.15">
      <c r="B36" s="129" t="s">
        <v>99</v>
      </c>
      <c r="C36" s="129"/>
      <c r="D36" s="129"/>
      <c r="E36" s="129"/>
      <c r="F36" s="38"/>
      <c r="G36" s="38"/>
      <c r="H36" s="38"/>
      <c r="I36" s="62"/>
      <c r="J36" s="38"/>
      <c r="K36" s="58"/>
      <c r="L36" s="38"/>
      <c r="M36" s="38"/>
      <c r="N36" s="38"/>
      <c r="O36" s="38"/>
      <c r="P36" s="38"/>
      <c r="Q36" s="58"/>
      <c r="R36" s="38"/>
      <c r="S36" s="38"/>
      <c r="T36" s="3"/>
    </row>
    <row r="37" spans="1:21" x14ac:dyDescent="0.15">
      <c r="B37" s="9"/>
      <c r="C37" s="9"/>
      <c r="D37" s="9"/>
      <c r="E37" s="9"/>
      <c r="F37" s="38"/>
      <c r="G37" s="38"/>
      <c r="H37" s="38"/>
      <c r="I37" s="62"/>
      <c r="J37" s="38"/>
      <c r="K37" s="58"/>
      <c r="L37" s="38"/>
      <c r="M37" s="38"/>
      <c r="N37" s="38"/>
      <c r="O37" s="38"/>
      <c r="P37" s="38"/>
      <c r="Q37" s="58"/>
      <c r="R37" s="38"/>
      <c r="S37" s="38"/>
      <c r="T37" s="3"/>
    </row>
    <row r="38" spans="1:21" x14ac:dyDescent="0.15">
      <c r="B38" s="9"/>
      <c r="C38" s="9"/>
      <c r="D38" s="9"/>
      <c r="E38" s="9" t="s">
        <v>101</v>
      </c>
      <c r="F38" s="38"/>
      <c r="G38" s="38"/>
      <c r="H38" s="38"/>
      <c r="I38" s="62"/>
      <c r="J38" s="38"/>
      <c r="K38" s="58"/>
      <c r="L38" s="38"/>
      <c r="M38" s="38"/>
      <c r="N38" s="38"/>
      <c r="O38" s="38"/>
      <c r="P38" s="38"/>
      <c r="Q38" s="58"/>
      <c r="R38" s="38"/>
      <c r="S38" s="38"/>
      <c r="T38" s="3"/>
    </row>
    <row r="39" spans="1:21" x14ac:dyDescent="0.15">
      <c r="F39" s="38"/>
      <c r="G39" s="38"/>
      <c r="H39" s="38"/>
      <c r="I39" s="62"/>
      <c r="J39" s="38"/>
      <c r="K39" s="58"/>
      <c r="L39" s="38"/>
      <c r="M39" s="38"/>
      <c r="N39" s="38"/>
      <c r="O39" s="38"/>
      <c r="P39" s="38"/>
      <c r="Q39" s="58"/>
      <c r="R39" s="38"/>
      <c r="S39" s="38"/>
      <c r="T39" s="3"/>
    </row>
    <row r="40" spans="1:21" x14ac:dyDescent="0.15">
      <c r="B40" s="117" t="s">
        <v>100</v>
      </c>
      <c r="C40" s="117"/>
      <c r="D40" s="117"/>
      <c r="E40" s="117"/>
      <c r="F40" s="38"/>
      <c r="G40" s="60"/>
      <c r="H40" s="38"/>
      <c r="I40" s="62"/>
      <c r="J40" s="38"/>
      <c r="K40" s="58"/>
      <c r="L40" s="38"/>
      <c r="M40" s="38"/>
      <c r="N40" s="38"/>
      <c r="O40" s="38"/>
      <c r="P40" s="38"/>
      <c r="Q40" s="58"/>
      <c r="R40" s="38"/>
      <c r="S40" s="38"/>
      <c r="T40" s="3"/>
    </row>
    <row r="41" spans="1:21" ht="15" thickBot="1" x14ac:dyDescent="0.2">
      <c r="B41" s="128" t="s">
        <v>52</v>
      </c>
      <c r="C41" s="128"/>
      <c r="D41" s="128"/>
      <c r="E41" s="128"/>
      <c r="F41" s="38"/>
      <c r="G41" s="61"/>
      <c r="H41" s="38"/>
      <c r="I41" s="62"/>
      <c r="J41" s="38"/>
      <c r="K41" s="58"/>
      <c r="L41" s="38"/>
      <c r="M41" s="38"/>
      <c r="N41" s="38"/>
      <c r="O41" s="38"/>
      <c r="P41" s="38"/>
      <c r="Q41" s="58"/>
      <c r="R41" s="38"/>
      <c r="S41" s="38"/>
      <c r="T41" s="3"/>
    </row>
    <row r="42" spans="1:21" ht="15" thickTop="1" x14ac:dyDescent="0.15">
      <c r="B42" s="38"/>
      <c r="C42" s="38"/>
      <c r="D42" s="38"/>
      <c r="E42" s="38"/>
      <c r="F42" s="38"/>
      <c r="G42" s="38"/>
      <c r="H42" s="38"/>
      <c r="I42" s="38"/>
      <c r="J42" s="38"/>
      <c r="K42" s="58"/>
      <c r="L42" s="38"/>
      <c r="M42" s="38"/>
      <c r="N42" s="38"/>
      <c r="O42" s="38"/>
      <c r="P42" s="38"/>
      <c r="Q42" s="58"/>
      <c r="R42" s="38"/>
      <c r="S42" s="38"/>
      <c r="T42" s="3"/>
    </row>
    <row r="43" spans="1:21" x14ac:dyDescent="0.15">
      <c r="B43" s="38"/>
      <c r="C43" s="38"/>
      <c r="D43" s="38"/>
      <c r="E43" s="38"/>
      <c r="F43" s="38"/>
      <c r="G43" s="38"/>
      <c r="H43" s="38"/>
      <c r="I43" s="38"/>
      <c r="J43" s="38"/>
      <c r="K43" s="3"/>
      <c r="L43" s="38"/>
      <c r="M43" s="38"/>
      <c r="N43" s="38"/>
      <c r="O43" s="38"/>
      <c r="P43" s="38"/>
      <c r="Q43" s="3"/>
      <c r="R43" s="38"/>
      <c r="S43" s="3"/>
      <c r="T43" s="3"/>
    </row>
    <row r="44" spans="1:21" x14ac:dyDescent="0.15">
      <c r="A44" s="4" t="s">
        <v>6</v>
      </c>
      <c r="B44" s="38"/>
      <c r="C44" s="38"/>
      <c r="D44" s="38"/>
      <c r="E44" s="38"/>
      <c r="F44" s="38"/>
      <c r="G44" s="38"/>
      <c r="H44" s="38"/>
      <c r="I44" s="38"/>
      <c r="J44" s="38"/>
      <c r="K44" s="3"/>
      <c r="L44" s="38"/>
      <c r="M44" s="38"/>
      <c r="N44" s="38"/>
      <c r="O44" s="38"/>
      <c r="P44" s="38"/>
      <c r="Q44" s="3"/>
      <c r="R44" s="38"/>
      <c r="S44" s="3"/>
      <c r="T44" s="3"/>
    </row>
    <row r="45" spans="1:21" x14ac:dyDescent="0.15">
      <c r="B45" s="38"/>
      <c r="C45" s="38"/>
      <c r="D45" s="102" t="s">
        <v>111</v>
      </c>
      <c r="E45" s="102" t="s">
        <v>112</v>
      </c>
      <c r="F45" s="38"/>
      <c r="G45" s="38"/>
      <c r="H45" s="38"/>
      <c r="I45" s="38"/>
      <c r="J45" s="38"/>
      <c r="K45" s="3"/>
      <c r="L45" s="38"/>
      <c r="M45" s="38"/>
      <c r="N45" s="38"/>
      <c r="O45" s="38"/>
      <c r="P45" s="38"/>
      <c r="Q45" s="3"/>
      <c r="R45" s="38"/>
      <c r="S45" s="3"/>
      <c r="T45" s="3"/>
    </row>
    <row r="46" spans="1:21" x14ac:dyDescent="0.15">
      <c r="B46" s="103" t="s">
        <v>102</v>
      </c>
      <c r="C46" s="5"/>
      <c r="D46" s="100"/>
      <c r="E46" s="101"/>
      <c r="F46" s="38"/>
      <c r="G46" s="38"/>
      <c r="H46" s="38"/>
      <c r="I46" s="38"/>
      <c r="J46" s="38"/>
      <c r="K46" s="3"/>
      <c r="L46" s="38"/>
      <c r="M46" s="38"/>
      <c r="N46" s="38"/>
      <c r="O46" s="38"/>
      <c r="P46" s="38"/>
      <c r="Q46" s="3"/>
      <c r="R46" s="38"/>
      <c r="S46" s="3"/>
      <c r="T46" s="3"/>
    </row>
    <row r="47" spans="1:21" x14ac:dyDescent="0.15">
      <c r="B47" s="3"/>
      <c r="C47" s="3"/>
      <c r="D47" s="3"/>
      <c r="E47" s="3"/>
      <c r="F47" s="3"/>
      <c r="G47" s="3"/>
      <c r="H47" s="3"/>
      <c r="I47" s="3"/>
      <c r="J47" s="3"/>
      <c r="K47" s="3"/>
      <c r="L47" s="38"/>
      <c r="M47" s="38"/>
      <c r="N47" s="38"/>
      <c r="O47" s="38"/>
      <c r="P47" s="38"/>
      <c r="Q47" s="3"/>
      <c r="R47" s="38"/>
      <c r="S47" s="3"/>
      <c r="T47" s="3"/>
    </row>
    <row r="48" spans="1:21" x14ac:dyDescent="0.15">
      <c r="B48" s="3"/>
      <c r="C48" s="3"/>
      <c r="D48" s="3"/>
      <c r="E48" s="3"/>
      <c r="F48" s="3"/>
      <c r="G48" s="3"/>
      <c r="H48" s="3"/>
      <c r="I48" s="3"/>
      <c r="J48" s="3"/>
      <c r="K48" s="3"/>
      <c r="L48" s="38"/>
      <c r="M48" s="38"/>
      <c r="N48" s="38"/>
      <c r="O48" s="38"/>
      <c r="P48" s="38"/>
      <c r="Q48" s="3"/>
      <c r="R48" s="38"/>
      <c r="S48" s="3"/>
      <c r="T48" s="3"/>
    </row>
    <row r="49" spans="1:20" x14ac:dyDescent="0.1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1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15">
      <c r="A58" s="4" t="s">
        <v>103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2:20" x14ac:dyDescent="0.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2:20" x14ac:dyDescent="0.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2:20" x14ac:dyDescent="0.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2:20" x14ac:dyDescent="0.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2:20" x14ac:dyDescent="0.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2:20" x14ac:dyDescent="0.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2:20" x14ac:dyDescent="0.1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2:20" x14ac:dyDescent="0.1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2:20" x14ac:dyDescent="0.1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2:20" x14ac:dyDescent="0.1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2:20" x14ac:dyDescent="0.1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2:20" x14ac:dyDescent="0.1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2:20" x14ac:dyDescent="0.1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2:20" x14ac:dyDescent="0.1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2:20" x14ac:dyDescent="0.1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2:20" x14ac:dyDescent="0.1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1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1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1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1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1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1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1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1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1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1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1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1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1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1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1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1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1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1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1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2:20" x14ac:dyDescent="0.1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2:20" x14ac:dyDescent="0.1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2:20" x14ac:dyDescent="0.1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2:20" x14ac:dyDescent="0.1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2:20" x14ac:dyDescent="0.1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2:20" x14ac:dyDescent="0.1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2:20" x14ac:dyDescent="0.1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2:20" x14ac:dyDescent="0.1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2:20" x14ac:dyDescent="0.1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2:20" x14ac:dyDescent="0.1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2:20" x14ac:dyDescent="0.1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2:20" x14ac:dyDescent="0.1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2:20" x14ac:dyDescent="0.1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2:20" x14ac:dyDescent="0.1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2:20" x14ac:dyDescent="0.1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2:20" x14ac:dyDescent="0.1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2:20" x14ac:dyDescent="0.1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2:20" x14ac:dyDescent="0.1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2:20" x14ac:dyDescent="0.1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2:20" x14ac:dyDescent="0.1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2:20" x14ac:dyDescent="0.1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2:20" x14ac:dyDescent="0.1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2:20" x14ac:dyDescent="0.1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2:20" x14ac:dyDescent="0.1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2:20" x14ac:dyDescent="0.1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2:20" x14ac:dyDescent="0.1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2:20" x14ac:dyDescent="0.1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2:20" x14ac:dyDescent="0.1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2:20" x14ac:dyDescent="0.1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2:20" x14ac:dyDescent="0.1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2:20" x14ac:dyDescent="0.1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2:20" x14ac:dyDescent="0.1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2:20" x14ac:dyDescent="0.1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2:20" x14ac:dyDescent="0.1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2:20" x14ac:dyDescent="0.1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2:20" x14ac:dyDescent="0.1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2:20" x14ac:dyDescent="0.1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2:20" x14ac:dyDescent="0.1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2:20" x14ac:dyDescent="0.1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2:20" x14ac:dyDescent="0.1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2:20" x14ac:dyDescent="0.1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2:20" x14ac:dyDescent="0.1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2:20" x14ac:dyDescent="0.1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2:20" x14ac:dyDescent="0.1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2:20" x14ac:dyDescent="0.1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2:20" x14ac:dyDescent="0.1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2:20" x14ac:dyDescent="0.1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2:20" x14ac:dyDescent="0.1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2:20" x14ac:dyDescent="0.1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2:20" x14ac:dyDescent="0.1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2:20" x14ac:dyDescent="0.1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2:20" x14ac:dyDescent="0.1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2:20" x14ac:dyDescent="0.1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2:20" x14ac:dyDescent="0.1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2:20" x14ac:dyDescent="0.1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2:20" x14ac:dyDescent="0.1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2:20" x14ac:dyDescent="0.1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2:20" x14ac:dyDescent="0.1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2:20" x14ac:dyDescent="0.1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2:20" x14ac:dyDescent="0.1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2:20" x14ac:dyDescent="0.1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2:20" x14ac:dyDescent="0.1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2:20" x14ac:dyDescent="0.1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2:20" x14ac:dyDescent="0.1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2:20" x14ac:dyDescent="0.1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2:20" x14ac:dyDescent="0.1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2:20" x14ac:dyDescent="0.1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2:20" x14ac:dyDescent="0.1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2:20" x14ac:dyDescent="0.1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2:20" x14ac:dyDescent="0.1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2:20" x14ac:dyDescent="0.1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2:20" x14ac:dyDescent="0.1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2:20" x14ac:dyDescent="0.1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2:20" x14ac:dyDescent="0.1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2:20" x14ac:dyDescent="0.1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2:20" x14ac:dyDescent="0.1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2:20" x14ac:dyDescent="0.1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2:20" x14ac:dyDescent="0.1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2:20" x14ac:dyDescent="0.1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2:20" x14ac:dyDescent="0.1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</sheetData>
  <mergeCells count="15">
    <mergeCell ref="L5:P5"/>
    <mergeCell ref="I6:J6"/>
    <mergeCell ref="L6:P6"/>
    <mergeCell ref="B5:J5"/>
    <mergeCell ref="B6:E6"/>
    <mergeCell ref="B41:E41"/>
    <mergeCell ref="B36:E36"/>
    <mergeCell ref="B40:E40"/>
    <mergeCell ref="B29:E29"/>
    <mergeCell ref="B30:E30"/>
    <mergeCell ref="B28:I28"/>
    <mergeCell ref="B31:E31"/>
    <mergeCell ref="B33:E33"/>
    <mergeCell ref="B34:E34"/>
    <mergeCell ref="B35:E35"/>
  </mergeCells>
  <pageMargins left="0.70866141732283472" right="0.70866141732283472" top="0.45" bottom="0.43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Exercise 4-12B</vt:lpstr>
      <vt:lpstr>Exercise 4-18A</vt:lpstr>
      <vt:lpstr>Exercise 4-19A</vt:lpstr>
      <vt:lpstr>Exercise 4-17A</vt:lpstr>
      <vt:lpstr>'Exercise 4-12B'!Print_Area</vt:lpstr>
    </vt:vector>
  </TitlesOfParts>
  <Company>LSH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halldlj</dc:creator>
  <cp:lastModifiedBy>Donna Cruz</cp:lastModifiedBy>
  <cp:lastPrinted>2010-09-21T15:02:39Z</cp:lastPrinted>
  <dcterms:created xsi:type="dcterms:W3CDTF">2010-09-11T22:45:53Z</dcterms:created>
  <dcterms:modified xsi:type="dcterms:W3CDTF">2024-10-08T04:46:28Z</dcterms:modified>
</cp:coreProperties>
</file>