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nac/Desktop/haust24/Reikningshald/vinnublöð/"/>
    </mc:Choice>
  </mc:AlternateContent>
  <xr:revisionPtr revIDLastSave="0" documentId="13_ncr:1_{19B77972-1777-474D-973A-52A59BA7C86D}" xr6:coauthVersionLast="47" xr6:coauthVersionMax="47" xr10:uidLastSave="{00000000-0000-0000-0000-000000000000}"/>
  <bookViews>
    <workbookView xWindow="0" yWindow="760" windowWidth="34560" windowHeight="20520" activeTab="1" xr2:uid="{00000000-000D-0000-FFFF-FFFF00000000}"/>
  </bookViews>
  <sheets>
    <sheet name="Línuleg afsk" sheetId="3" r:id="rId1"/>
    <sheet name="Hröðunarafsk" sheetId="5" r:id="rId2"/>
  </sheets>
  <definedNames>
    <definedName name="_xlnm.Print_Area" localSheetId="1">Hröðunarafsk!$A$1:$L$29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5" l="1"/>
  <c r="E35" i="5"/>
  <c r="E34" i="5"/>
  <c r="E22" i="5"/>
  <c r="E27" i="5"/>
  <c r="E29" i="5" s="1"/>
  <c r="E32" i="5" s="1"/>
  <c r="E33" i="5" s="1"/>
  <c r="E26" i="5"/>
  <c r="E20" i="5"/>
  <c r="E16" i="5"/>
  <c r="E15" i="5"/>
  <c r="E17" i="5" s="1"/>
  <c r="E35" i="3"/>
  <c r="E34" i="3"/>
  <c r="E33" i="3"/>
  <c r="E32" i="3"/>
  <c r="E31" i="3"/>
  <c r="B31" i="3"/>
  <c r="E28" i="3"/>
  <c r="E27" i="3"/>
  <c r="E26" i="3"/>
  <c r="E25" i="3"/>
  <c r="E20" i="3"/>
  <c r="E19" i="3"/>
  <c r="E17" i="3"/>
  <c r="E16" i="3"/>
  <c r="E14" i="3"/>
  <c r="E13" i="3"/>
  <c r="E12" i="3"/>
</calcChain>
</file>

<file path=xl/sharedStrings.xml><?xml version="1.0" encoding="utf-8"?>
<sst xmlns="http://schemas.openxmlformats.org/spreadsheetml/2006/main" count="77" uniqueCount="54">
  <si>
    <t>2.</t>
  </si>
  <si>
    <t>1.</t>
  </si>
  <si>
    <t>Beðið er um:</t>
  </si>
  <si>
    <t>kr. 20.000 fyrir vinnu við uppsetningu og prufukeyrslu á vélinni.</t>
  </si>
  <si>
    <t>Þann 1. júlí 2009 keypti JM hf. ljósritunarvél fyrir kr. 950.000 og greiddi auk þess</t>
  </si>
  <si>
    <t>Reiknið gjaldfærðar afskriftir ljósritunarvélarinnar ár 2009 og 2010  skv. línulegri aðferð.</t>
  </si>
  <si>
    <t>3.</t>
  </si>
  <si>
    <t>4.</t>
  </si>
  <si>
    <t>5.</t>
  </si>
  <si>
    <t>kr. 650.000</t>
  </si>
  <si>
    <t>Hvert var bókfært verð vélarinnar í ársbyrjun 2011?</t>
  </si>
  <si>
    <t>Gert var ráð fyrir að vélin entist í 5 ár og að niðurlagsverð hennar yrði þá kr. 70.000.</t>
  </si>
  <si>
    <t>Reiknið gjaldfærðar afskriftir ljósritunarvélarinnar ár 2009 og 2010  skv. hröðunarafskrift.</t>
  </si>
  <si>
    <t>v/sölu vélarinnar í dagbók.</t>
  </si>
  <si>
    <t>Sýnið stöðu á bókhaldsreikningum vélarinnar í aðalbók eftir að bókari hefur fært innborgun</t>
  </si>
  <si>
    <t>Sýnið á T-reikningum hvaða færslur þarf að gera  v/sölunnar  í árslokauppgjöri 2011.</t>
  </si>
  <si>
    <t xml:space="preserve">Reiknið söluhagnað eða sölutap miðað við að vélin hafi verið seld 1. júlí 2011 fyrir </t>
  </si>
  <si>
    <r>
      <t xml:space="preserve">Línuleg afskrift </t>
    </r>
    <r>
      <rPr>
        <b/>
        <i/>
        <sz val="11"/>
        <color rgb="FFC00000"/>
        <rFont val="Arial"/>
        <family val="2"/>
      </rPr>
      <t>(straight-line)</t>
    </r>
  </si>
  <si>
    <r>
      <t xml:space="preserve">Hröðunarafskrift / tvöföld línuleg afskrift </t>
    </r>
    <r>
      <rPr>
        <b/>
        <i/>
        <sz val="11"/>
        <color rgb="FFC00000"/>
        <rFont val="Arial"/>
        <family val="2"/>
      </rPr>
      <t>(double-declining-balance)</t>
    </r>
  </si>
  <si>
    <t>Svör:</t>
  </si>
  <si>
    <t>Kaupverð</t>
  </si>
  <si>
    <t>viðbót</t>
  </si>
  <si>
    <t>Kostnaðarverð:</t>
  </si>
  <si>
    <t>niðurlagð</t>
  </si>
  <si>
    <t>afskriftarstofn</t>
  </si>
  <si>
    <t>afsk á ári</t>
  </si>
  <si>
    <t>2010:</t>
  </si>
  <si>
    <t>2011:</t>
  </si>
  <si>
    <t>2009:</t>
  </si>
  <si>
    <t>6 mánuðir liðinn</t>
  </si>
  <si>
    <t>Kaupverð 2009:</t>
  </si>
  <si>
    <r>
      <rPr>
        <b/>
        <sz val="11"/>
        <color theme="1"/>
        <rFont val="Arial"/>
        <family val="2"/>
      </rPr>
      <t>Afskrift 2009:</t>
    </r>
  </si>
  <si>
    <t>Afskrift 2010:</t>
  </si>
  <si>
    <t xml:space="preserve">Bókfært virði 1.1.2011: </t>
  </si>
  <si>
    <t>Kaupverð - afskrift 09 - afskrift 10'</t>
  </si>
  <si>
    <r>
      <rPr>
        <b/>
        <sz val="11"/>
        <color theme="1"/>
        <rFont val="Arial"/>
        <family val="2"/>
      </rPr>
      <t xml:space="preserve">Afksrift 2011(til 1.juli) : </t>
    </r>
  </si>
  <si>
    <t xml:space="preserve">Bókfært virði 1.7.2011: </t>
  </si>
  <si>
    <t xml:space="preserve">Söluverð: </t>
  </si>
  <si>
    <r>
      <rPr>
        <b/>
        <sz val="11"/>
        <color theme="1"/>
        <rFont val="Arial"/>
        <family val="2"/>
      </rPr>
      <t>Söluhagnaður:</t>
    </r>
  </si>
  <si>
    <t>Hærra en bókfært virði =&gt; söluhagnaður</t>
  </si>
  <si>
    <t xml:space="preserve">Kredit í bókhaldið </t>
  </si>
  <si>
    <t>niðurlagðs verð</t>
  </si>
  <si>
    <t xml:space="preserve">Afskriftarhlutfall: </t>
  </si>
  <si>
    <t>40%</t>
  </si>
  <si>
    <t xml:space="preserve">Afskrift 09' </t>
  </si>
  <si>
    <t>Afskrift 10'</t>
  </si>
  <si>
    <t xml:space="preserve">1 / nýtingartíma * 2 </t>
  </si>
  <si>
    <t>kostnaðarverð</t>
  </si>
  <si>
    <r>
      <rPr>
        <b/>
        <sz val="11"/>
        <color theme="1"/>
        <rFont val="Arial"/>
        <family val="2"/>
      </rPr>
      <t>BV 31.12.2010 / 1.1 2011</t>
    </r>
  </si>
  <si>
    <t>salan fer fram 1.7</t>
  </si>
  <si>
    <t>Afskrift 11' (jan-jun)</t>
  </si>
  <si>
    <r>
      <rPr>
        <b/>
        <sz val="11"/>
        <color theme="1"/>
        <rFont val="Arial"/>
        <family val="2"/>
      </rPr>
      <t>BV 1.7.11</t>
    </r>
  </si>
  <si>
    <r>
      <rPr>
        <b/>
        <sz val="11"/>
        <color theme="1"/>
        <rFont val="Arial"/>
        <family val="2"/>
      </rPr>
      <t>söluverð</t>
    </r>
  </si>
  <si>
    <t xml:space="preserve">mismuniur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</si>
</sst>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(#,##0\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  <font>
      <b/>
      <i/>
      <sz val="11"/>
      <color rgb="FF1D4575"/>
      <name val="Arial"/>
      <family val="2"/>
    </font>
    <font>
      <b/>
      <sz val="11"/>
      <color rgb="FFC00000"/>
      <name val="Arial"/>
      <family val="2"/>
    </font>
    <font>
      <b/>
      <i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3" fillId="0" borderId="0" xfId="1" applyNumberFormat="1" applyFont="1"/>
    <xf numFmtId="164" fontId="4" fillId="0" borderId="0" xfId="1" applyNumberFormat="1" applyFont="1" applyAlignment="1">
      <alignment horizontal="left"/>
    </xf>
    <xf numFmtId="164" fontId="6" fillId="0" borderId="0" xfId="1" applyNumberFormat="1" applyFont="1"/>
    <xf numFmtId="164" fontId="4" fillId="0" borderId="0" xfId="1" applyNumberFormat="1" applyFont="1" applyAlignment="1">
      <alignment horizontal="center"/>
    </xf>
    <xf numFmtId="0" fontId="3" fillId="0" borderId="0" xfId="1" applyFont="1"/>
    <xf numFmtId="0" fontId="4" fillId="0" borderId="0" xfId="1" applyFont="1" applyAlignment="1">
      <alignment horizontal="center"/>
    </xf>
    <xf numFmtId="0" fontId="7" fillId="0" borderId="0" xfId="1" applyFont="1" applyAlignment="1">
      <alignment readingOrder="1"/>
    </xf>
    <xf numFmtId="0" fontId="8" fillId="0" borderId="0" xfId="1" applyFont="1" applyAlignment="1">
      <alignment readingOrder="1"/>
    </xf>
    <xf numFmtId="164" fontId="5" fillId="0" borderId="0" xfId="1" applyNumberFormat="1" applyFont="1"/>
    <xf numFmtId="164" fontId="3" fillId="0" borderId="0" xfId="1" applyNumberFormat="1" applyFont="1" applyAlignment="1">
      <alignment horizontal="right"/>
    </xf>
    <xf numFmtId="0" fontId="8" fillId="0" borderId="0" xfId="1" applyFont="1" applyAlignment="1">
      <alignment horizontal="left" vertical="center" readingOrder="1"/>
    </xf>
    <xf numFmtId="0" fontId="9" fillId="0" borderId="0" xfId="0" applyFont="1"/>
    <xf numFmtId="164" fontId="3" fillId="0" borderId="0" xfId="1" quotePrefix="1" applyNumberFormat="1" applyFont="1"/>
    <xf numFmtId="164" fontId="5" fillId="0" borderId="0" xfId="1" quotePrefix="1" applyNumberFormat="1" applyFont="1"/>
    <xf numFmtId="164" fontId="3" fillId="0" borderId="1" xfId="1" applyNumberFormat="1" applyFont="1" applyBorder="1" applyAlignment="1">
      <alignment horizontal="right"/>
    </xf>
    <xf numFmtId="164" fontId="3" fillId="0" borderId="1" xfId="1" applyNumberFormat="1" applyFont="1" applyBorder="1"/>
    <xf numFmtId="164" fontId="3" fillId="0" borderId="2" xfId="1" applyNumberFormat="1" applyFont="1" applyBorder="1"/>
    <xf numFmtId="164" fontId="6" fillId="0" borderId="0" xfId="1" quotePrefix="1" applyNumberFormat="1" applyFont="1"/>
    <xf numFmtId="3" fontId="3" fillId="0" borderId="0" xfId="1" applyNumberFormat="1" applyFont="1"/>
    <xf numFmtId="3" fontId="3" fillId="0" borderId="1" xfId="1" applyNumberFormat="1" applyFont="1" applyBorder="1"/>
    <xf numFmtId="164" fontId="3" fillId="0" borderId="3" xfId="1" applyNumberFormat="1" applyFont="1" applyBorder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5"/>
  <sheetViews>
    <sheetView showGridLines="0" topLeftCell="A2" zoomScale="185" zoomScaleNormal="130" workbookViewId="0">
      <selection activeCell="C12" sqref="C12:E15"/>
    </sheetView>
  </sheetViews>
  <sheetFormatPr baseColWidth="10" defaultColWidth="9.1640625" defaultRowHeight="14" x14ac:dyDescent="0.15"/>
  <cols>
    <col min="1" max="1" width="7.5" style="1" customWidth="1"/>
    <col min="2" max="2" width="8.5" style="1" customWidth="1"/>
    <col min="3" max="3" width="11.6640625" style="1" customWidth="1"/>
    <col min="4" max="4" width="2.5" style="1" customWidth="1"/>
    <col min="5" max="6" width="10.1640625" style="1" bestFit="1" customWidth="1"/>
    <col min="7" max="7" width="7.5" style="1" customWidth="1"/>
    <col min="8" max="8" width="9.1640625" style="1"/>
    <col min="9" max="9" width="2.5" style="1" customWidth="1"/>
    <col min="10" max="10" width="9.1640625" style="1" customWidth="1"/>
    <col min="11" max="11" width="9.33203125" style="1" customWidth="1"/>
    <col min="12" max="12" width="5" style="2" customWidth="1"/>
    <col min="13" max="16384" width="9.1640625" style="1"/>
  </cols>
  <sheetData>
    <row r="1" spans="1:10" x14ac:dyDescent="0.15">
      <c r="A1" s="12" t="s">
        <v>17</v>
      </c>
    </row>
    <row r="2" spans="1:10" x14ac:dyDescent="0.15">
      <c r="A2" s="6"/>
      <c r="B2" s="7" t="s">
        <v>4</v>
      </c>
      <c r="C2" s="5"/>
      <c r="D2" s="5"/>
    </row>
    <row r="3" spans="1:10" x14ac:dyDescent="0.15">
      <c r="A3" s="6"/>
      <c r="B3" s="7" t="s">
        <v>3</v>
      </c>
      <c r="C3" s="5"/>
      <c r="D3" s="5"/>
    </row>
    <row r="4" spans="1:10" x14ac:dyDescent="0.15">
      <c r="A4" s="6"/>
      <c r="B4" s="7" t="s">
        <v>11</v>
      </c>
      <c r="C4" s="5"/>
      <c r="D4" s="5"/>
    </row>
    <row r="5" spans="1:10" x14ac:dyDescent="0.15">
      <c r="A5" s="6"/>
      <c r="B5" s="8" t="s">
        <v>2</v>
      </c>
      <c r="C5" s="5"/>
      <c r="D5" s="5"/>
    </row>
    <row r="6" spans="1:10" x14ac:dyDescent="0.15">
      <c r="A6" s="6" t="s">
        <v>1</v>
      </c>
      <c r="B6" s="7" t="s">
        <v>5</v>
      </c>
      <c r="C6" s="5"/>
      <c r="D6" s="5"/>
    </row>
    <row r="7" spans="1:10" x14ac:dyDescent="0.15">
      <c r="A7" s="6" t="s">
        <v>0</v>
      </c>
      <c r="B7" s="7" t="s">
        <v>10</v>
      </c>
      <c r="C7" s="5"/>
      <c r="D7" s="5"/>
    </row>
    <row r="8" spans="1:10" x14ac:dyDescent="0.15">
      <c r="A8" s="6" t="s">
        <v>6</v>
      </c>
      <c r="B8" s="5" t="s">
        <v>16</v>
      </c>
    </row>
    <row r="9" spans="1:10" x14ac:dyDescent="0.15">
      <c r="A9" s="6"/>
      <c r="B9" s="5" t="s">
        <v>9</v>
      </c>
    </row>
    <row r="10" spans="1:10" x14ac:dyDescent="0.15"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15">
      <c r="B11" s="8" t="s">
        <v>19</v>
      </c>
      <c r="C11" s="5"/>
      <c r="D11" s="5"/>
      <c r="E11" s="5"/>
      <c r="F11" s="5"/>
      <c r="G11" s="5"/>
      <c r="H11" s="5"/>
      <c r="I11" s="5"/>
      <c r="J11" s="5"/>
    </row>
    <row r="12" spans="1:10" x14ac:dyDescent="0.15">
      <c r="A12" s="6" t="s">
        <v>1</v>
      </c>
      <c r="C12" s="9" t="s">
        <v>20</v>
      </c>
      <c r="E12" s="10">
        <f>950000</f>
        <v>950000</v>
      </c>
    </row>
    <row r="13" spans="1:10" x14ac:dyDescent="0.15">
      <c r="C13" s="9" t="s">
        <v>21</v>
      </c>
      <c r="E13" s="10">
        <f>20000</f>
        <v>20000</v>
      </c>
    </row>
    <row r="14" spans="1:10" x14ac:dyDescent="0.15">
      <c r="C14" s="9" t="s">
        <v>22</v>
      </c>
      <c r="E14" s="10">
        <f>+E12+E13</f>
        <v>970000</v>
      </c>
    </row>
    <row r="15" spans="1:10" x14ac:dyDescent="0.15">
      <c r="C15" s="9" t="s">
        <v>23</v>
      </c>
      <c r="E15" s="10">
        <v>-70000</v>
      </c>
      <c r="F15" s="3"/>
      <c r="G15" s="3"/>
      <c r="I15" s="3"/>
    </row>
    <row r="16" spans="1:10" x14ac:dyDescent="0.15">
      <c r="C16" s="9" t="s">
        <v>24</v>
      </c>
      <c r="E16" s="1">
        <f>E14+E15</f>
        <v>900000</v>
      </c>
      <c r="F16" s="9"/>
      <c r="G16" s="9"/>
      <c r="I16" s="9"/>
    </row>
    <row r="17" spans="1:8" x14ac:dyDescent="0.15">
      <c r="C17" s="9" t="s">
        <v>25</v>
      </c>
      <c r="E17" s="1">
        <f>E16/5</f>
        <v>180000</v>
      </c>
    </row>
    <row r="19" spans="1:8" x14ac:dyDescent="0.15">
      <c r="C19" s="14" t="s">
        <v>28</v>
      </c>
      <c r="E19" s="1">
        <f>E17*6/12</f>
        <v>90000</v>
      </c>
      <c r="H19" s="13" t="s">
        <v>29</v>
      </c>
    </row>
    <row r="20" spans="1:8" x14ac:dyDescent="0.15">
      <c r="C20" s="14" t="s">
        <v>26</v>
      </c>
      <c r="E20" s="1">
        <f>E17</f>
        <v>180000</v>
      </c>
    </row>
    <row r="21" spans="1:8" x14ac:dyDescent="0.15">
      <c r="C21" s="14" t="s">
        <v>27</v>
      </c>
    </row>
    <row r="24" spans="1:8" x14ac:dyDescent="0.15">
      <c r="A24" s="6" t="s">
        <v>0</v>
      </c>
    </row>
    <row r="25" spans="1:8" x14ac:dyDescent="0.15">
      <c r="A25" s="6"/>
      <c r="B25" s="14" t="s">
        <v>30</v>
      </c>
      <c r="E25" s="1">
        <f>E14</f>
        <v>970000</v>
      </c>
    </row>
    <row r="26" spans="1:8" x14ac:dyDescent="0.15">
      <c r="B26" s="13" t="s">
        <v>31</v>
      </c>
      <c r="E26" s="1">
        <f>-E19</f>
        <v>-90000</v>
      </c>
    </row>
    <row r="27" spans="1:8" x14ac:dyDescent="0.15">
      <c r="B27" s="14" t="s">
        <v>32</v>
      </c>
      <c r="E27" s="1">
        <f>-E20</f>
        <v>-180000</v>
      </c>
    </row>
    <row r="28" spans="1:8" x14ac:dyDescent="0.15">
      <c r="B28" s="14" t="s">
        <v>33</v>
      </c>
      <c r="E28" s="1">
        <f>E25+E26+E27</f>
        <v>700000</v>
      </c>
      <c r="H28" s="13" t="s">
        <v>34</v>
      </c>
    </row>
    <row r="30" spans="1:8" x14ac:dyDescent="0.15">
      <c r="A30" s="6" t="s">
        <v>6</v>
      </c>
    </row>
    <row r="31" spans="1:8" x14ac:dyDescent="0.15">
      <c r="B31" s="1" t="str">
        <f>B28</f>
        <v xml:space="preserve">Bókfært virði 1.1.2011: </v>
      </c>
      <c r="E31" s="1">
        <f>E28</f>
        <v>700000</v>
      </c>
    </row>
    <row r="32" spans="1:8" x14ac:dyDescent="0.15">
      <c r="B32" s="13" t="s">
        <v>35</v>
      </c>
      <c r="E32" s="1">
        <f>E26</f>
        <v>-90000</v>
      </c>
    </row>
    <row r="33" spans="2:13" x14ac:dyDescent="0.15">
      <c r="B33" s="14" t="s">
        <v>36</v>
      </c>
      <c r="E33" s="1">
        <f>E31+E32</f>
        <v>610000</v>
      </c>
    </row>
    <row r="34" spans="2:13" x14ac:dyDescent="0.15">
      <c r="B34" s="14" t="s">
        <v>37</v>
      </c>
      <c r="E34" s="1">
        <f>650000</f>
        <v>650000</v>
      </c>
    </row>
    <row r="35" spans="2:13" x14ac:dyDescent="0.15">
      <c r="B35" s="13" t="s">
        <v>38</v>
      </c>
      <c r="E35" s="1">
        <f>E33-E34</f>
        <v>-40000</v>
      </c>
      <c r="H35" s="13" t="s">
        <v>39</v>
      </c>
      <c r="M35" s="1" t="s">
        <v>40</v>
      </c>
    </row>
  </sheetData>
  <pageMargins left="0.59055118110236227" right="0.39370078740157483" top="0.39370078740157483" bottom="0.35433070866141736" header="0.31496062992125984" footer="0.15748031496062992"/>
  <pageSetup paperSize="9" orientation="portrait" horizontalDpi="4294967294" r:id="rId1"/>
  <headerFooter>
    <oddFooter>&amp;R&amp;9&amp;F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6"/>
  <sheetViews>
    <sheetView showGridLines="0" tabSelected="1" topLeftCell="A11" zoomScale="165" zoomScaleNormal="100" workbookViewId="0">
      <selection activeCell="G36" sqref="G36"/>
    </sheetView>
  </sheetViews>
  <sheetFormatPr baseColWidth="10" defaultColWidth="9.1640625" defaultRowHeight="14" x14ac:dyDescent="0.15"/>
  <cols>
    <col min="1" max="1" width="7.83203125" style="1" customWidth="1"/>
    <col min="2" max="2" width="10" style="1" customWidth="1"/>
    <col min="3" max="3" width="9.1640625" style="1" customWidth="1"/>
    <col min="4" max="4" width="2.5" style="1" customWidth="1"/>
    <col min="5" max="5" width="10.1640625" style="1" customWidth="1"/>
    <col min="6" max="6" width="10.33203125" style="1" customWidth="1"/>
    <col min="7" max="7" width="10" style="1" customWidth="1"/>
    <col min="8" max="8" width="9.1640625" style="1" customWidth="1"/>
    <col min="9" max="9" width="2.5" style="1" customWidth="1"/>
    <col min="10" max="10" width="9.1640625" style="1" customWidth="1"/>
    <col min="11" max="11" width="9.33203125" style="1" customWidth="1"/>
    <col min="12" max="12" width="3.1640625" style="2" customWidth="1"/>
    <col min="13" max="13" width="9.1640625" style="1" customWidth="1"/>
    <col min="14" max="16384" width="9.1640625" style="1"/>
  </cols>
  <sheetData>
    <row r="1" spans="1:10" x14ac:dyDescent="0.15">
      <c r="A1" s="12" t="s">
        <v>18</v>
      </c>
    </row>
    <row r="2" spans="1:10" x14ac:dyDescent="0.15">
      <c r="A2" s="6"/>
      <c r="B2" s="7" t="s">
        <v>4</v>
      </c>
      <c r="C2" s="5"/>
      <c r="D2" s="5"/>
    </row>
    <row r="3" spans="1:10" x14ac:dyDescent="0.15">
      <c r="A3" s="6"/>
      <c r="B3" s="7" t="s">
        <v>3</v>
      </c>
      <c r="C3" s="5"/>
      <c r="D3" s="5"/>
    </row>
    <row r="4" spans="1:10" x14ac:dyDescent="0.15">
      <c r="A4" s="6"/>
      <c r="B4" s="7" t="s">
        <v>11</v>
      </c>
      <c r="C4" s="5"/>
      <c r="D4" s="5"/>
    </row>
    <row r="5" spans="1:10" x14ac:dyDescent="0.15">
      <c r="A5" s="6"/>
      <c r="B5" s="8" t="s">
        <v>2</v>
      </c>
      <c r="C5" s="5"/>
      <c r="D5" s="5"/>
    </row>
    <row r="6" spans="1:10" x14ac:dyDescent="0.15">
      <c r="A6" s="6" t="s">
        <v>1</v>
      </c>
      <c r="B6" s="7" t="s">
        <v>12</v>
      </c>
      <c r="C6" s="5"/>
      <c r="D6" s="5"/>
    </row>
    <row r="7" spans="1:10" x14ac:dyDescent="0.15">
      <c r="A7" s="6" t="s">
        <v>0</v>
      </c>
      <c r="B7" s="7" t="s">
        <v>10</v>
      </c>
      <c r="C7" s="5"/>
      <c r="D7" s="5"/>
    </row>
    <row r="8" spans="1:10" x14ac:dyDescent="0.15">
      <c r="A8" s="6" t="s">
        <v>6</v>
      </c>
      <c r="B8" s="5" t="s">
        <v>16</v>
      </c>
    </row>
    <row r="9" spans="1:10" x14ac:dyDescent="0.15">
      <c r="A9" s="6"/>
      <c r="B9" s="5" t="s">
        <v>9</v>
      </c>
    </row>
    <row r="10" spans="1:10" x14ac:dyDescent="0.15">
      <c r="A10" s="4" t="s">
        <v>7</v>
      </c>
      <c r="B10" s="5" t="s">
        <v>14</v>
      </c>
      <c r="C10" s="5"/>
      <c r="D10" s="5"/>
      <c r="E10" s="5"/>
      <c r="F10" s="5"/>
      <c r="G10" s="5"/>
      <c r="H10" s="5"/>
      <c r="I10" s="5"/>
      <c r="J10" s="5"/>
    </row>
    <row r="11" spans="1:10" x14ac:dyDescent="0.15">
      <c r="B11" s="5" t="s">
        <v>13</v>
      </c>
      <c r="C11" s="5"/>
      <c r="D11" s="5"/>
      <c r="E11" s="5"/>
      <c r="F11" s="5"/>
      <c r="G11" s="5"/>
      <c r="H11" s="5"/>
      <c r="I11" s="5"/>
      <c r="J11" s="5"/>
    </row>
    <row r="12" spans="1:10" x14ac:dyDescent="0.15">
      <c r="A12" s="4" t="s">
        <v>8</v>
      </c>
      <c r="B12" s="5" t="s">
        <v>15</v>
      </c>
      <c r="C12" s="5"/>
      <c r="D12" s="5"/>
      <c r="E12" s="5"/>
      <c r="F12" s="5"/>
      <c r="G12" s="5"/>
      <c r="H12" s="5"/>
      <c r="I12" s="5"/>
      <c r="J12" s="5"/>
    </row>
    <row r="13" spans="1:10" x14ac:dyDescent="0.15">
      <c r="C13" s="5"/>
      <c r="D13" s="5"/>
      <c r="E13" s="5"/>
      <c r="F13" s="5"/>
      <c r="G13" s="5"/>
      <c r="H13" s="5"/>
      <c r="I13" s="5"/>
      <c r="J13" s="5"/>
    </row>
    <row r="14" spans="1:10" x14ac:dyDescent="0.15">
      <c r="A14" s="6" t="s">
        <v>1</v>
      </c>
      <c r="B14" s="11" t="s">
        <v>19</v>
      </c>
      <c r="E14" s="5"/>
      <c r="F14" s="5"/>
    </row>
    <row r="15" spans="1:10" x14ac:dyDescent="0.15">
      <c r="B15" s="9" t="s">
        <v>20</v>
      </c>
      <c r="E15" s="10">
        <f>950000</f>
        <v>950000</v>
      </c>
      <c r="F15" s="5"/>
    </row>
    <row r="16" spans="1:10" x14ac:dyDescent="0.15">
      <c r="B16" s="9" t="s">
        <v>21</v>
      </c>
      <c r="E16" s="15">
        <f>20000</f>
        <v>20000</v>
      </c>
      <c r="F16" s="5"/>
    </row>
    <row r="17" spans="1:10" x14ac:dyDescent="0.15">
      <c r="B17" s="9" t="s">
        <v>22</v>
      </c>
      <c r="E17" s="15">
        <f>+E15+E16</f>
        <v>970000</v>
      </c>
      <c r="F17" s="5"/>
      <c r="I17" s="3"/>
    </row>
    <row r="18" spans="1:10" x14ac:dyDescent="0.15">
      <c r="B18" s="9" t="s">
        <v>41</v>
      </c>
      <c r="E18" s="10">
        <v>-70000</v>
      </c>
      <c r="F18" s="5"/>
      <c r="I18" s="9"/>
    </row>
    <row r="19" spans="1:10" x14ac:dyDescent="0.15">
      <c r="E19" s="5"/>
      <c r="F19" s="9"/>
      <c r="G19" s="9"/>
      <c r="I19" s="9"/>
    </row>
    <row r="20" spans="1:10" x14ac:dyDescent="0.15">
      <c r="B20" s="14" t="s">
        <v>42</v>
      </c>
      <c r="E20" s="5">
        <f>1/5*2</f>
        <v>0.4</v>
      </c>
      <c r="G20" s="13" t="s">
        <v>43</v>
      </c>
      <c r="J20" s="18" t="s">
        <v>46</v>
      </c>
    </row>
    <row r="21" spans="1:10" x14ac:dyDescent="0.15">
      <c r="E21" s="5"/>
    </row>
    <row r="22" spans="1:10" x14ac:dyDescent="0.15">
      <c r="B22" s="14" t="s">
        <v>44</v>
      </c>
      <c r="E22" s="5">
        <f>-E20*E17*6/12</f>
        <v>-194000</v>
      </c>
      <c r="G22" s="16">
        <v>776000</v>
      </c>
    </row>
    <row r="23" spans="1:10" x14ac:dyDescent="0.15">
      <c r="B23" s="14" t="s">
        <v>45</v>
      </c>
      <c r="E23" s="19">
        <v>-310400</v>
      </c>
      <c r="G23" s="17">
        <v>464600</v>
      </c>
    </row>
    <row r="24" spans="1:10" x14ac:dyDescent="0.15">
      <c r="E24" s="5"/>
    </row>
    <row r="25" spans="1:10" x14ac:dyDescent="0.15">
      <c r="A25" s="6" t="s">
        <v>0</v>
      </c>
      <c r="E25" s="5"/>
    </row>
    <row r="26" spans="1:10" x14ac:dyDescent="0.15">
      <c r="A26" s="6"/>
      <c r="B26" s="13" t="s">
        <v>47</v>
      </c>
      <c r="E26" s="1">
        <f>+E17</f>
        <v>970000</v>
      </c>
    </row>
    <row r="27" spans="1:10" x14ac:dyDescent="0.15">
      <c r="A27" s="6"/>
      <c r="B27" s="14" t="s">
        <v>44</v>
      </c>
      <c r="E27" s="5">
        <f>E22</f>
        <v>-194000</v>
      </c>
    </row>
    <row r="28" spans="1:10" x14ac:dyDescent="0.15">
      <c r="B28" s="14" t="s">
        <v>45</v>
      </c>
      <c r="E28" s="20">
        <v>-310400</v>
      </c>
    </row>
    <row r="29" spans="1:10" x14ac:dyDescent="0.15">
      <c r="B29" s="13" t="s">
        <v>48</v>
      </c>
      <c r="E29" s="1">
        <f>SUM(E26:E28)</f>
        <v>465600</v>
      </c>
    </row>
    <row r="31" spans="1:10" x14ac:dyDescent="0.15">
      <c r="A31" s="6" t="s">
        <v>6</v>
      </c>
    </row>
    <row r="32" spans="1:10" x14ac:dyDescent="0.15">
      <c r="B32" s="13" t="s">
        <v>48</v>
      </c>
      <c r="E32" s="1">
        <f>E29</f>
        <v>465600</v>
      </c>
      <c r="J32" s="1" t="s">
        <v>49</v>
      </c>
    </row>
    <row r="33" spans="2:5" ht="15" thickBot="1" x14ac:dyDescent="0.2">
      <c r="B33" s="14" t="s">
        <v>50</v>
      </c>
      <c r="E33" s="21">
        <f>-E32*E20*6/12</f>
        <v>-93120</v>
      </c>
    </row>
    <row r="34" spans="2:5" ht="15" thickTop="1" x14ac:dyDescent="0.15">
      <c r="B34" s="13" t="s">
        <v>51</v>
      </c>
      <c r="E34" s="16">
        <f>SUM(E32:E33)</f>
        <v>372480</v>
      </c>
    </row>
    <row r="35" spans="2:5" x14ac:dyDescent="0.15">
      <c r="B35" s="13" t="s">
        <v>52</v>
      </c>
      <c r="E35" s="1">
        <f>650000</f>
        <v>650000</v>
      </c>
    </row>
    <row r="36" spans="2:5" x14ac:dyDescent="0.15">
      <c r="B36" s="1" t="s">
        <v>53</v>
      </c>
      <c r="E36" s="1" t="e">
        <f>SUM(E37E34:E35)</f>
        <v>#NAME?</v>
      </c>
    </row>
  </sheetData>
  <pageMargins left="0.70866141732283472" right="0.55118110236220474" top="0.55118110236220474" bottom="0.43307086614173229" header="0.31496062992125984" footer="0.23622047244094491"/>
  <pageSetup paperSize="9" scale="99" orientation="portrait" horizontalDpi="4294967294" r:id="rId1"/>
  <headerFooter>
    <oddFooter>&amp;R&amp;9&amp;F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Línuleg afsk</vt:lpstr>
      <vt:lpstr>Hröðunarafsk</vt:lpstr>
      <vt:lpstr>Hröðunarafsk!Print_Area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Benson</dc:creator>
  <cp:lastModifiedBy>Donna Cruz</cp:lastModifiedBy>
  <cp:lastPrinted>2013-10-20T22:38:07Z</cp:lastPrinted>
  <dcterms:created xsi:type="dcterms:W3CDTF">2009-09-14T13:47:44Z</dcterms:created>
  <dcterms:modified xsi:type="dcterms:W3CDTF">2024-10-03T10:21:52Z</dcterms:modified>
</cp:coreProperties>
</file>