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y\OneDrive\바탕 화면\23-2\품질공학\학기 프로젝트\"/>
    </mc:Choice>
  </mc:AlternateContent>
  <xr:revisionPtr revIDLastSave="0" documentId="13_ncr:1_{E7257506-A82D-4EFD-BFBA-545BE25EA161}" xr6:coauthVersionLast="47" xr6:coauthVersionMax="47" xr10:uidLastSave="{00000000-0000-0000-0000-000000000000}"/>
  <bookViews>
    <workbookView xWindow="-110" yWindow="-110" windowWidth="19420" windowHeight="10300" activeTab="1" xr2:uid="{8C9BF7F8-1015-499B-BCC4-BC48340776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M9" i="2"/>
  <c r="N9" i="2"/>
  <c r="O9" i="2"/>
  <c r="P9" i="2"/>
  <c r="Q9" i="2"/>
  <c r="R9" i="2"/>
  <c r="S9" i="2"/>
  <c r="T8" i="2"/>
  <c r="M8" i="2"/>
  <c r="N8" i="2"/>
  <c r="O8" i="2"/>
  <c r="P8" i="2"/>
  <c r="Q8" i="2"/>
  <c r="R8" i="2"/>
  <c r="S8" i="2"/>
  <c r="L8" i="2"/>
  <c r="M2" i="2"/>
  <c r="N2" i="2"/>
  <c r="O2" i="2"/>
  <c r="P2" i="2"/>
  <c r="Q2" i="2"/>
  <c r="R2" i="2"/>
  <c r="S2" i="2"/>
  <c r="M3" i="2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N7" i="2"/>
  <c r="O7" i="2"/>
  <c r="P7" i="2"/>
  <c r="Q7" i="2"/>
  <c r="R7" i="2"/>
  <c r="S7" i="2"/>
  <c r="L3" i="2"/>
  <c r="L4" i="2"/>
  <c r="L5" i="2"/>
  <c r="L6" i="2"/>
  <c r="L7" i="2"/>
  <c r="L2" i="2"/>
  <c r="T7" i="2"/>
  <c r="T6" i="2"/>
  <c r="T5" i="2"/>
  <c r="T4" i="2"/>
  <c r="T2" i="2"/>
  <c r="T3" i="2"/>
  <c r="J15" i="1"/>
  <c r="K15" i="1"/>
  <c r="L15" i="1"/>
  <c r="M15" i="1"/>
  <c r="N15" i="1"/>
  <c r="I15" i="1"/>
  <c r="O15" i="1"/>
  <c r="J14" i="1"/>
  <c r="K14" i="1"/>
  <c r="L14" i="1"/>
  <c r="M14" i="1"/>
  <c r="N14" i="1"/>
  <c r="I14" i="1"/>
  <c r="P3" i="1"/>
  <c r="P4" i="1"/>
  <c r="P5" i="1"/>
  <c r="P6" i="1"/>
  <c r="P7" i="1"/>
  <c r="P8" i="1"/>
  <c r="P9" i="1"/>
  <c r="P10" i="1"/>
  <c r="P11" i="1"/>
  <c r="P12" i="1"/>
  <c r="P13" i="1"/>
  <c r="P2" i="1"/>
  <c r="O14" i="1"/>
  <c r="O11" i="1"/>
  <c r="O9" i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I3" i="1"/>
  <c r="I4" i="1"/>
  <c r="I5" i="1"/>
  <c r="I6" i="1"/>
  <c r="I7" i="1"/>
  <c r="I8" i="1"/>
  <c r="I9" i="1"/>
  <c r="I10" i="1"/>
  <c r="I11" i="1"/>
  <c r="I12" i="1"/>
  <c r="I13" i="1"/>
  <c r="I2" i="1"/>
  <c r="T9" i="2" l="1"/>
</calcChain>
</file>

<file path=xl/sharedStrings.xml><?xml version="1.0" encoding="utf-8"?>
<sst xmlns="http://schemas.openxmlformats.org/spreadsheetml/2006/main" count="199" uniqueCount="48">
  <si>
    <t>강의 내용</t>
    <phoneticPr fontId="1" type="noConversion"/>
  </si>
  <si>
    <t>평가 적절성</t>
    <phoneticPr fontId="1" type="noConversion"/>
  </si>
  <si>
    <t>강사의 준비성</t>
  </si>
  <si>
    <t>강사의 준비성</t>
    <phoneticPr fontId="1" type="noConversion"/>
  </si>
  <si>
    <t>흥미로운 강의 운영</t>
  </si>
  <si>
    <t>흥미로운 강의 운영</t>
    <phoneticPr fontId="1" type="noConversion"/>
  </si>
  <si>
    <t>도전감 고취</t>
  </si>
  <si>
    <t>도전감 고취</t>
    <phoneticPr fontId="1" type="noConversion"/>
  </si>
  <si>
    <t>강의 자료 수준</t>
    <phoneticPr fontId="1" type="noConversion"/>
  </si>
  <si>
    <t>수업 진도의 적절성</t>
    <phoneticPr fontId="1" type="noConversion"/>
  </si>
  <si>
    <t>수업에서 모르는 것을 배워간다</t>
    <phoneticPr fontId="1" type="noConversion"/>
  </si>
  <si>
    <t>수업 교재 난이도의 적절성</t>
    <phoneticPr fontId="1" type="noConversion"/>
  </si>
  <si>
    <t>강사가 쉽게 가르친다</t>
    <phoneticPr fontId="1" type="noConversion"/>
  </si>
  <si>
    <t>수업의 내용이 평가원과 비슷하다</t>
    <phoneticPr fontId="1" type="noConversion"/>
  </si>
  <si>
    <t>불만 사항을 잘 들어준다</t>
    <phoneticPr fontId="1" type="noConversion"/>
  </si>
  <si>
    <t>수업 후 게시판을 통해 질문 가능하다</t>
    <phoneticPr fontId="1" type="noConversion"/>
  </si>
  <si>
    <t>수업의 커리큘럼이 짜임새 있다</t>
    <phoneticPr fontId="1" type="noConversion"/>
  </si>
  <si>
    <t>수업 시간의 적절성</t>
    <phoneticPr fontId="1" type="noConversion"/>
  </si>
  <si>
    <t>필기의 깔끔한 정도</t>
    <phoneticPr fontId="1" type="noConversion"/>
  </si>
  <si>
    <t>강사의 유머</t>
    <phoneticPr fontId="1" type="noConversion"/>
  </si>
  <si>
    <t>강사의 동기부여</t>
    <phoneticPr fontId="1" type="noConversion"/>
  </si>
  <si>
    <t>등장 횟수</t>
    <phoneticPr fontId="1" type="noConversion"/>
  </si>
  <si>
    <r>
      <t xml:space="preserve">수업 </t>
    </r>
    <r>
      <rPr>
        <b/>
        <i/>
        <sz val="11"/>
        <color theme="1"/>
        <rFont val="맑은 고딕"/>
        <family val="3"/>
        <charset val="129"/>
        <scheme val="minor"/>
      </rPr>
      <t>진도</t>
    </r>
    <r>
      <rPr>
        <sz val="11"/>
        <color theme="1"/>
        <rFont val="맑은 고딕"/>
        <family val="2"/>
        <charset val="129"/>
        <scheme val="minor"/>
      </rPr>
      <t>의 적절성</t>
    </r>
    <phoneticPr fontId="1" type="noConversion"/>
  </si>
  <si>
    <r>
      <t xml:space="preserve">수업에서 </t>
    </r>
    <r>
      <rPr>
        <b/>
        <i/>
        <sz val="11"/>
        <color theme="1"/>
        <rFont val="맑은 고딕"/>
        <family val="3"/>
        <charset val="129"/>
        <scheme val="minor"/>
      </rPr>
      <t>모르는</t>
    </r>
    <r>
      <rPr>
        <sz val="11"/>
        <color theme="1"/>
        <rFont val="맑은 고딕"/>
        <family val="2"/>
        <charset val="129"/>
        <scheme val="minor"/>
      </rPr>
      <t xml:space="preserve"> 것을 배워간다</t>
    </r>
    <phoneticPr fontId="1" type="noConversion"/>
  </si>
  <si>
    <r>
      <t xml:space="preserve">수업 </t>
    </r>
    <r>
      <rPr>
        <b/>
        <i/>
        <sz val="11"/>
        <color theme="1"/>
        <rFont val="맑은 고딕"/>
        <family val="3"/>
        <charset val="129"/>
        <scheme val="minor"/>
      </rPr>
      <t>교재</t>
    </r>
    <r>
      <rPr>
        <sz val="11"/>
        <color theme="1"/>
        <rFont val="맑은 고딕"/>
        <family val="2"/>
        <charset val="129"/>
        <scheme val="minor"/>
      </rPr>
      <t>의 적절성</t>
    </r>
    <phoneticPr fontId="1" type="noConversion"/>
  </si>
  <si>
    <r>
      <t xml:space="preserve">강사가 </t>
    </r>
    <r>
      <rPr>
        <b/>
        <i/>
        <sz val="11"/>
        <color theme="1"/>
        <rFont val="맑은 고딕"/>
        <family val="3"/>
        <charset val="129"/>
        <scheme val="minor"/>
      </rPr>
      <t>쉽게</t>
    </r>
    <r>
      <rPr>
        <sz val="11"/>
        <color theme="1"/>
        <rFont val="맑은 고딕"/>
        <family val="2"/>
        <charset val="129"/>
        <scheme val="minor"/>
      </rPr>
      <t xml:space="preserve"> 가르친다</t>
    </r>
    <phoneticPr fontId="1" type="noConversion"/>
  </si>
  <si>
    <r>
      <t xml:space="preserve">수업의 내용이 </t>
    </r>
    <r>
      <rPr>
        <b/>
        <i/>
        <sz val="11"/>
        <color theme="1"/>
        <rFont val="맑은 고딕"/>
        <family val="3"/>
        <charset val="129"/>
        <scheme val="minor"/>
      </rPr>
      <t>평가원</t>
    </r>
    <r>
      <rPr>
        <sz val="11"/>
        <color theme="1"/>
        <rFont val="맑은 고딕"/>
        <family val="2"/>
        <charset val="129"/>
        <scheme val="minor"/>
      </rPr>
      <t>과 비슷하다</t>
    </r>
    <phoneticPr fontId="1" type="noConversion"/>
  </si>
  <si>
    <r>
      <t xml:space="preserve">수업 후 게시판을 통해 </t>
    </r>
    <r>
      <rPr>
        <b/>
        <i/>
        <sz val="11"/>
        <color theme="1"/>
        <rFont val="맑은 고딕"/>
        <family val="3"/>
        <charset val="129"/>
        <scheme val="minor"/>
      </rPr>
      <t>질문</t>
    </r>
    <r>
      <rPr>
        <sz val="11"/>
        <color theme="1"/>
        <rFont val="맑은 고딕"/>
        <family val="2"/>
        <charset val="129"/>
        <scheme val="minor"/>
      </rPr>
      <t xml:space="preserve"> 가능하다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</si>
  <si>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피드백</t>
    </r>
    <r>
      <rPr>
        <sz val="11"/>
        <color theme="1"/>
        <rFont val="맑은 고딕"/>
        <family val="2"/>
        <charset val="129"/>
        <scheme val="minor"/>
      </rPr>
      <t>을 잘 들어준다</t>
    </r>
    <phoneticPr fontId="1" type="noConversion"/>
  </si>
  <si>
    <r>
      <t xml:space="preserve">수업의 </t>
    </r>
    <r>
      <rPr>
        <b/>
        <i/>
        <sz val="11"/>
        <color theme="1"/>
        <rFont val="맑은 고딕"/>
        <family val="3"/>
        <charset val="129"/>
        <scheme val="minor"/>
      </rPr>
      <t>커리큘럼</t>
    </r>
    <r>
      <rPr>
        <sz val="11"/>
        <color theme="1"/>
        <rFont val="맑은 고딕"/>
        <family val="2"/>
        <charset val="129"/>
        <scheme val="minor"/>
      </rPr>
      <t>이 짜임새 있다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</si>
  <si>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필기, 판서</t>
    </r>
    <r>
      <rPr>
        <sz val="11"/>
        <color theme="1"/>
        <rFont val="맑은 고딕"/>
        <family val="2"/>
        <charset val="129"/>
        <scheme val="minor"/>
      </rPr>
      <t>의 깔끔한 정도</t>
    </r>
    <phoneticPr fontId="1" type="noConversion"/>
  </si>
  <si>
    <r>
      <t xml:space="preserve">강사의 </t>
    </r>
    <r>
      <rPr>
        <b/>
        <i/>
        <sz val="11"/>
        <color theme="1"/>
        <rFont val="맑은 고딕"/>
        <family val="3"/>
        <charset val="129"/>
        <scheme val="minor"/>
      </rPr>
      <t>동기부여</t>
    </r>
    <phoneticPr fontId="1" type="noConversion"/>
  </si>
  <si>
    <r>
      <t xml:space="preserve">강사의 </t>
    </r>
    <r>
      <rPr>
        <b/>
        <i/>
        <sz val="11"/>
        <color theme="1"/>
        <rFont val="맑은 고딕"/>
        <family val="3"/>
        <charset val="129"/>
        <scheme val="minor"/>
      </rPr>
      <t>재미</t>
    </r>
    <phoneticPr fontId="1" type="noConversion"/>
  </si>
  <si>
    <t>요구품질웨이트</t>
    <phoneticPr fontId="1" type="noConversion"/>
  </si>
  <si>
    <t>Technical Importance Score</t>
    <phoneticPr fontId="1" type="noConversion"/>
  </si>
  <si>
    <t>Technical Importance %</t>
    <phoneticPr fontId="1" type="noConversion"/>
  </si>
  <si>
    <t>강사가 활용하는 단어의 난이도</t>
  </si>
  <si>
    <t>강사와 친밀감</t>
  </si>
  <si>
    <t>강사의 판서량</t>
  </si>
  <si>
    <t>강의에서의 효과음 또는 배경음악 사용</t>
  </si>
  <si>
    <t>강의 내 자막의 사용</t>
  </si>
  <si>
    <t>목소리 음높이</t>
  </si>
  <si>
    <t>목소리 억양 변화</t>
  </si>
  <si>
    <t>발음의 정확성</t>
  </si>
  <si>
    <t>강의의 내용</t>
  </si>
  <si>
    <t>평가의 적절성</t>
  </si>
  <si>
    <t>강의자료의 수준</t>
  </si>
  <si>
    <t>요구품질 웨이트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</si>
</sst>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name val="Arial"/>
      <family val="2"/>
    </font>
    <font>
      <sz val="10"/>
      <color rgb="FF000000"/>
      <name val="맑은 고딕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5" fillId="6" borderId="3" xfId="0" applyFont="1" applyFill="1" applyBorder="1" applyAlignment="1">
      <alignment horizontal="left" vertical="center" wrapText="1" readingOrder="1"/>
    </xf>
    <xf numFmtId="0" fontId="6" fillId="6" borderId="3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 readingOrder="1"/>
    </xf>
    <xf numFmtId="0" fontId="5" fillId="8" borderId="5" xfId="0" applyFont="1" applyFill="1" applyBorder="1" applyAlignment="1">
      <alignment horizontal="left" vertical="center" wrapText="1" readingOrder="1"/>
    </xf>
    <xf numFmtId="0" fontId="6" fillId="7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5FCC-DE6C-4FD9-8CEF-BB1683DFFD35}">
  <dimension ref="A1:P69"/>
  <sheetViews>
    <sheetView topLeftCell="B1" zoomScale="70" zoomScaleNormal="70" workbookViewId="0">
      <selection activeCell="I2" sqref="I2"/>
    </sheetView>
  </sheetViews>
  <sheetFormatPr defaultRowHeight="17" x14ac:dyDescent="0.45"/>
  <cols>
    <col min="1" max="1" width="33.58203125" bestFit="1" customWidth="1"/>
    <col min="3" max="3" width="11.08203125" bestFit="1" customWidth="1"/>
    <col min="4" max="4" width="13.08203125" bestFit="1" customWidth="1"/>
    <col min="5" max="5" width="17.75" bestFit="1" customWidth="1"/>
    <col min="6" max="6" width="11.08203125" bestFit="1" customWidth="1"/>
    <col min="7" max="7" width="13.75" bestFit="1" customWidth="1"/>
    <col min="8" max="8" width="33.58203125" bestFit="1" customWidth="1"/>
    <col min="9" max="9" width="9.1640625" bestFit="1" customWidth="1"/>
    <col min="10" max="10" width="11.08203125" bestFit="1" customWidth="1"/>
    <col min="11" max="11" width="13.08203125" bestFit="1" customWidth="1"/>
    <col min="12" max="12" width="17.75" bestFit="1" customWidth="1"/>
    <col min="13" max="13" width="11.08203125" bestFit="1" customWidth="1"/>
    <col min="14" max="14" width="13.75" bestFit="1" customWidth="1"/>
    <col min="16" max="16" width="14.33203125" bestFit="1" customWidth="1"/>
  </cols>
  <sheetData>
    <row r="1" spans="1:16" x14ac:dyDescent="0.45">
      <c r="B1" t="s">
        <v>0</v>
      </c>
      <c r="C1" t="s">
        <v>1</v>
      </c>
      <c r="D1" t="s">
        <v>3</v>
      </c>
      <c r="E1" t="s">
        <v>5</v>
      </c>
      <c r="F1" t="s">
        <v>7</v>
      </c>
      <c r="G1" t="s">
        <v>8</v>
      </c>
      <c r="I1" s="4" t="s">
        <v>0</v>
      </c>
      <c r="J1" s="4" t="s">
        <v>1</v>
      </c>
      <c r="K1" s="4" t="s">
        <v>3</v>
      </c>
      <c r="L1" s="4" t="s">
        <v>5</v>
      </c>
      <c r="M1" s="4" t="s">
        <v>7</v>
      </c>
      <c r="N1" s="4" t="s">
        <v>8</v>
      </c>
      <c r="O1" s="7" t="s">
        <v>21</v>
      </c>
      <c r="P1" s="7" t="s">
        <v>33</v>
      </c>
    </row>
    <row r="2" spans="1:16" x14ac:dyDescent="0.45">
      <c r="A2" t="s">
        <v>9</v>
      </c>
      <c r="B2">
        <v>3</v>
      </c>
      <c r="D2">
        <v>3</v>
      </c>
      <c r="E2">
        <v>3</v>
      </c>
      <c r="F2">
        <v>3</v>
      </c>
      <c r="G2">
        <v>2</v>
      </c>
      <c r="H2" s="2" t="s">
        <v>22</v>
      </c>
      <c r="I2" s="1">
        <f>IF(ROUND(SUM(B2,B16,B30,B44,B58)/5,0)=0, 0, IF(ROUND(SUM(B2,B16,B30,B44,B58)/5,0)=1, 1, IF(ROUND(SUM(B2,B16,B30,B44,B58)/5,0)=2, 3, IF(ROUND(SUM(B2,B16,B30,B44,B58)/5,0)=3, 9, "다른 값"))))</f>
        <v>3</v>
      </c>
      <c r="J2" s="1">
        <f t="shared" ref="J2:N13" si="0">IF(ROUND(SUM(C2,C16,C30,C44,C58)/5,0)=0, 0, IF(ROUND(SUM(C2,C16,C30,C44,C58)/5,0)=1, 1, IF(ROUND(SUM(C2,C16,C30,C44,C58)/5,0)=2, 3, IF(ROUND(SUM(C2,C16,C30,C44,C58)/5,0)=3, 9, "다른 값"))))</f>
        <v>1</v>
      </c>
      <c r="K2" s="1">
        <f t="shared" si="0"/>
        <v>9</v>
      </c>
      <c r="L2" s="1">
        <f t="shared" si="0"/>
        <v>1</v>
      </c>
      <c r="M2" s="1">
        <f t="shared" si="0"/>
        <v>3</v>
      </c>
      <c r="N2" s="1">
        <f t="shared" si="0"/>
        <v>9</v>
      </c>
      <c r="O2" s="1">
        <v>7</v>
      </c>
      <c r="P2" s="1">
        <f>100*(O2/$O$14)</f>
        <v>1.9553072625698324</v>
      </c>
    </row>
    <row r="3" spans="1:16" x14ac:dyDescent="0.45">
      <c r="A3" t="s">
        <v>10</v>
      </c>
      <c r="D3">
        <v>3</v>
      </c>
      <c r="G3">
        <v>3</v>
      </c>
      <c r="H3" s="2" t="s">
        <v>23</v>
      </c>
      <c r="I3" s="1">
        <f t="shared" ref="I3:I13" si="1">IF(ROUND(SUM(B3,B17,B31,B45,B59)/5,0)=0, 0, IF(ROUND(SUM(B3,B17,B31,B45,B59)/5,0)=1, 1, IF(ROUND(SUM(B3,B17,B31,B45,B59)/5,0)=2, 3, IF(ROUND(SUM(B3,B17,B31,B45,B59)/5,0)=3, 9, "다른 값"))))</f>
        <v>3</v>
      </c>
      <c r="J3" s="1">
        <f t="shared" si="0"/>
        <v>3</v>
      </c>
      <c r="K3" s="1">
        <f t="shared" si="0"/>
        <v>3</v>
      </c>
      <c r="L3" s="1">
        <f t="shared" si="0"/>
        <v>3</v>
      </c>
      <c r="M3" s="1">
        <f t="shared" si="0"/>
        <v>3</v>
      </c>
      <c r="N3" s="1">
        <f t="shared" si="0"/>
        <v>3</v>
      </c>
      <c r="O3" s="1">
        <v>14</v>
      </c>
      <c r="P3" s="1">
        <f t="shared" ref="P3:P13" si="2">100*(O3/$O$14)</f>
        <v>3.9106145251396649</v>
      </c>
    </row>
    <row r="4" spans="1:16" x14ac:dyDescent="0.45">
      <c r="A4" t="s">
        <v>11</v>
      </c>
      <c r="C4">
        <v>3</v>
      </c>
      <c r="H4" s="2" t="s">
        <v>24</v>
      </c>
      <c r="I4" s="1">
        <f t="shared" si="1"/>
        <v>3</v>
      </c>
      <c r="J4" s="1">
        <f t="shared" si="0"/>
        <v>9</v>
      </c>
      <c r="K4" s="1">
        <f t="shared" si="0"/>
        <v>3</v>
      </c>
      <c r="L4" s="1">
        <f t="shared" si="0"/>
        <v>0</v>
      </c>
      <c r="M4" s="1">
        <f t="shared" si="0"/>
        <v>3</v>
      </c>
      <c r="N4" s="1">
        <f t="shared" si="0"/>
        <v>3</v>
      </c>
      <c r="O4" s="1">
        <v>61</v>
      </c>
      <c r="P4" s="1">
        <f t="shared" si="2"/>
        <v>17.039106145251395</v>
      </c>
    </row>
    <row r="5" spans="1:16" x14ac:dyDescent="0.45">
      <c r="A5" t="s">
        <v>12</v>
      </c>
      <c r="B5">
        <v>3</v>
      </c>
      <c r="D5">
        <v>3</v>
      </c>
      <c r="E5">
        <v>3</v>
      </c>
      <c r="G5">
        <v>2</v>
      </c>
      <c r="H5" s="2" t="s">
        <v>25</v>
      </c>
      <c r="I5" s="1">
        <f t="shared" si="1"/>
        <v>9</v>
      </c>
      <c r="J5" s="1">
        <f t="shared" si="0"/>
        <v>0</v>
      </c>
      <c r="K5" s="1">
        <f t="shared" si="0"/>
        <v>3</v>
      </c>
      <c r="L5" s="1">
        <f t="shared" si="0"/>
        <v>3</v>
      </c>
      <c r="M5" s="1">
        <f t="shared" si="0"/>
        <v>1</v>
      </c>
      <c r="N5" s="1">
        <f t="shared" si="0"/>
        <v>3</v>
      </c>
      <c r="O5" s="1">
        <v>45</v>
      </c>
      <c r="P5" s="1">
        <f t="shared" si="2"/>
        <v>12.569832402234638</v>
      </c>
    </row>
    <row r="6" spans="1:16" x14ac:dyDescent="0.45">
      <c r="A6" t="s">
        <v>13</v>
      </c>
      <c r="C6">
        <v>3</v>
      </c>
      <c r="G6">
        <v>3</v>
      </c>
      <c r="H6" s="2" t="s">
        <v>26</v>
      </c>
      <c r="I6" s="1">
        <f t="shared" si="1"/>
        <v>3</v>
      </c>
      <c r="J6" s="1">
        <f t="shared" si="0"/>
        <v>1</v>
      </c>
      <c r="K6" s="1">
        <f t="shared" si="0"/>
        <v>3</v>
      </c>
      <c r="L6" s="1">
        <f t="shared" si="0"/>
        <v>0</v>
      </c>
      <c r="M6" s="1">
        <f t="shared" si="0"/>
        <v>1</v>
      </c>
      <c r="N6" s="1">
        <f t="shared" si="0"/>
        <v>3</v>
      </c>
      <c r="O6" s="1">
        <v>57</v>
      </c>
      <c r="P6" s="1">
        <f t="shared" si="2"/>
        <v>15.921787709497206</v>
      </c>
    </row>
    <row r="7" spans="1:16" x14ac:dyDescent="0.45">
      <c r="A7" t="s">
        <v>14</v>
      </c>
      <c r="E7">
        <v>3</v>
      </c>
      <c r="F7">
        <v>2</v>
      </c>
      <c r="H7" s="3" t="s">
        <v>28</v>
      </c>
      <c r="I7" s="1">
        <f t="shared" si="1"/>
        <v>1</v>
      </c>
      <c r="J7" s="1">
        <f t="shared" si="0"/>
        <v>0</v>
      </c>
      <c r="K7" s="1">
        <f t="shared" si="0"/>
        <v>3</v>
      </c>
      <c r="L7" s="1">
        <f t="shared" si="0"/>
        <v>3</v>
      </c>
      <c r="M7" s="1">
        <f t="shared" si="0"/>
        <v>1</v>
      </c>
      <c r="N7" s="1">
        <f t="shared" si="0"/>
        <v>1</v>
      </c>
      <c r="O7" s="1">
        <v>6</v>
      </c>
      <c r="P7" s="1">
        <f t="shared" si="2"/>
        <v>1.6759776536312849</v>
      </c>
    </row>
    <row r="8" spans="1:16" x14ac:dyDescent="0.45">
      <c r="A8" t="s">
        <v>15</v>
      </c>
      <c r="D8">
        <v>2</v>
      </c>
      <c r="E8">
        <v>3</v>
      </c>
      <c r="H8" s="2" t="s">
        <v>27</v>
      </c>
      <c r="I8" s="1">
        <f t="shared" si="1"/>
        <v>1</v>
      </c>
      <c r="J8" s="1">
        <f t="shared" si="0"/>
        <v>1</v>
      </c>
      <c r="K8" s="1">
        <f t="shared" si="0"/>
        <v>3</v>
      </c>
      <c r="L8" s="1">
        <f t="shared" si="0"/>
        <v>1</v>
      </c>
      <c r="M8" s="1">
        <f t="shared" si="0"/>
        <v>1</v>
      </c>
      <c r="N8" s="1">
        <f t="shared" si="0"/>
        <v>0</v>
      </c>
      <c r="O8" s="1">
        <v>26</v>
      </c>
      <c r="P8" s="1">
        <f t="shared" si="2"/>
        <v>7.2625698324022352</v>
      </c>
    </row>
    <row r="9" spans="1:16" x14ac:dyDescent="0.45">
      <c r="A9" t="s">
        <v>16</v>
      </c>
      <c r="B9">
        <v>3</v>
      </c>
      <c r="D9">
        <v>3</v>
      </c>
      <c r="G9">
        <v>3</v>
      </c>
      <c r="H9" s="2" t="s">
        <v>29</v>
      </c>
      <c r="I9" s="1">
        <f t="shared" si="1"/>
        <v>3</v>
      </c>
      <c r="J9" s="1">
        <f t="shared" si="0"/>
        <v>1</v>
      </c>
      <c r="K9" s="1">
        <f t="shared" si="0"/>
        <v>9</v>
      </c>
      <c r="L9" s="1">
        <f t="shared" si="0"/>
        <v>1</v>
      </c>
      <c r="M9" s="1">
        <f t="shared" si="0"/>
        <v>0</v>
      </c>
      <c r="N9" s="1">
        <f t="shared" si="0"/>
        <v>3</v>
      </c>
      <c r="O9" s="1">
        <f>75+17</f>
        <v>92</v>
      </c>
      <c r="P9" s="1">
        <f t="shared" si="2"/>
        <v>25.69832402234637</v>
      </c>
    </row>
    <row r="10" spans="1:16" x14ac:dyDescent="0.45">
      <c r="A10" t="s">
        <v>17</v>
      </c>
      <c r="B10">
        <v>3</v>
      </c>
      <c r="D10">
        <v>2</v>
      </c>
      <c r="E10">
        <v>3</v>
      </c>
      <c r="F10">
        <v>2</v>
      </c>
      <c r="H10" s="2" t="s">
        <v>17</v>
      </c>
      <c r="I10" s="1">
        <f t="shared" si="1"/>
        <v>9</v>
      </c>
      <c r="J10" s="1">
        <f t="shared" si="0"/>
        <v>1</v>
      </c>
      <c r="K10" s="1">
        <f t="shared" si="0"/>
        <v>3</v>
      </c>
      <c r="L10" s="1">
        <f t="shared" si="0"/>
        <v>3</v>
      </c>
      <c r="M10" s="1">
        <f t="shared" si="0"/>
        <v>1</v>
      </c>
      <c r="N10" s="1">
        <f t="shared" si="0"/>
        <v>3</v>
      </c>
      <c r="O10" s="1">
        <v>16</v>
      </c>
      <c r="P10" s="1">
        <f t="shared" si="2"/>
        <v>4.4692737430167595</v>
      </c>
    </row>
    <row r="11" spans="1:16" x14ac:dyDescent="0.45">
      <c r="A11" t="s">
        <v>18</v>
      </c>
      <c r="C11">
        <v>2</v>
      </c>
      <c r="H11" s="3" t="s">
        <v>30</v>
      </c>
      <c r="I11" s="1">
        <f t="shared" si="1"/>
        <v>3</v>
      </c>
      <c r="J11" s="1">
        <f t="shared" si="0"/>
        <v>1</v>
      </c>
      <c r="K11" s="1">
        <f t="shared" si="0"/>
        <v>3</v>
      </c>
      <c r="L11" s="1">
        <f t="shared" si="0"/>
        <v>1</v>
      </c>
      <c r="M11" s="1">
        <f t="shared" si="0"/>
        <v>0</v>
      </c>
      <c r="N11" s="1">
        <f t="shared" si="0"/>
        <v>1</v>
      </c>
      <c r="O11" s="1">
        <f>10+4</f>
        <v>14</v>
      </c>
      <c r="P11" s="1">
        <f t="shared" si="2"/>
        <v>3.9106145251396649</v>
      </c>
    </row>
    <row r="12" spans="1:16" x14ac:dyDescent="0.45">
      <c r="A12" t="s">
        <v>19</v>
      </c>
      <c r="C12">
        <v>3</v>
      </c>
      <c r="D12">
        <v>3</v>
      </c>
      <c r="E12">
        <v>3</v>
      </c>
      <c r="F12">
        <v>2</v>
      </c>
      <c r="G12">
        <v>2</v>
      </c>
      <c r="H12" s="2" t="s">
        <v>32</v>
      </c>
      <c r="I12" s="1">
        <f t="shared" si="1"/>
        <v>3</v>
      </c>
      <c r="J12" s="1">
        <f t="shared" si="0"/>
        <v>1</v>
      </c>
      <c r="K12" s="1">
        <f t="shared" si="0"/>
        <v>3</v>
      </c>
      <c r="L12" s="1">
        <f t="shared" si="0"/>
        <v>9</v>
      </c>
      <c r="M12" s="1">
        <f t="shared" si="0"/>
        <v>3</v>
      </c>
      <c r="N12" s="1">
        <f t="shared" si="0"/>
        <v>1</v>
      </c>
      <c r="O12" s="1">
        <v>16</v>
      </c>
      <c r="P12" s="1">
        <f t="shared" si="2"/>
        <v>4.4692737430167595</v>
      </c>
    </row>
    <row r="13" spans="1:16" x14ac:dyDescent="0.45">
      <c r="A13" t="s">
        <v>20</v>
      </c>
      <c r="B13">
        <v>3</v>
      </c>
      <c r="D13">
        <v>3</v>
      </c>
      <c r="E13">
        <v>3</v>
      </c>
      <c r="F13">
        <v>3</v>
      </c>
      <c r="G13">
        <v>3</v>
      </c>
      <c r="H13" s="5" t="s">
        <v>31</v>
      </c>
      <c r="I13" s="1">
        <f t="shared" si="1"/>
        <v>3</v>
      </c>
      <c r="J13" s="1">
        <f t="shared" si="0"/>
        <v>0</v>
      </c>
      <c r="K13" s="1">
        <f t="shared" si="0"/>
        <v>3</v>
      </c>
      <c r="L13" s="1">
        <f t="shared" si="0"/>
        <v>3</v>
      </c>
      <c r="M13" s="1">
        <f t="shared" si="0"/>
        <v>9</v>
      </c>
      <c r="N13" s="1">
        <f t="shared" si="0"/>
        <v>1</v>
      </c>
      <c r="O13" s="1">
        <v>4</v>
      </c>
      <c r="P13" s="1">
        <f t="shared" si="2"/>
        <v>1.1173184357541899</v>
      </c>
    </row>
    <row r="14" spans="1:16" x14ac:dyDescent="0.45">
      <c r="H14" s="6" t="s">
        <v>34</v>
      </c>
      <c r="I14" s="6">
        <f>I$2*$P$2+I$3*$P$3+I$4*$P$4+I$5*$P$5+I$6*$P$6+I$7*$P$7+I$8*$P$8+I$9*$P$9+I$10*$P$10+I$11*$P$11+I$12*$P$12+I$13*$P$13</f>
        <v>384.35754189944146</v>
      </c>
      <c r="J14" s="6">
        <f t="shared" ref="J14:N14" si="3">J$2*$P$2+J$3*$P$3+J$4*$P$4+J$5*$P$5+J$6*$P$6+J$7*$P$7+J$8*$P$8+J$9*$P$9+J$10*$P$10+J$11*$P$11+J$12*$P$12+J$13*$P$13</f>
        <v>228.77094972067042</v>
      </c>
      <c r="K14" s="6">
        <f t="shared" si="3"/>
        <v>465.92178770949727</v>
      </c>
      <c r="L14" s="6">
        <f t="shared" si="3"/>
        <v>150.27932960893853</v>
      </c>
      <c r="M14" s="6">
        <f t="shared" si="3"/>
        <v>134.07821229050279</v>
      </c>
      <c r="N14" s="6">
        <f t="shared" si="3"/>
        <v>267.59776536312853</v>
      </c>
      <c r="O14">
        <f>SUM(O2:O13)</f>
        <v>358</v>
      </c>
    </row>
    <row r="15" spans="1:16" x14ac:dyDescent="0.45">
      <c r="B15" t="s">
        <v>0</v>
      </c>
      <c r="C15" t="s">
        <v>1</v>
      </c>
      <c r="D15" t="s">
        <v>3</v>
      </c>
      <c r="E15" t="s">
        <v>5</v>
      </c>
      <c r="F15" t="s">
        <v>7</v>
      </c>
      <c r="G15" t="s">
        <v>8</v>
      </c>
      <c r="H15" s="6" t="s">
        <v>35</v>
      </c>
      <c r="I15" s="6">
        <f>I14/$O$15</f>
        <v>0.23565679054632649</v>
      </c>
      <c r="J15" s="6">
        <f t="shared" ref="J15:N15" si="4">J14/$O$15</f>
        <v>0.14026374379174517</v>
      </c>
      <c r="K15" s="6">
        <f t="shared" si="4"/>
        <v>0.28566535365644807</v>
      </c>
      <c r="L15" s="6">
        <f t="shared" si="4"/>
        <v>9.2139064908374702E-2</v>
      </c>
      <c r="M15" s="6">
        <f t="shared" si="4"/>
        <v>8.2205857167323163E-2</v>
      </c>
      <c r="N15" s="6">
        <f t="shared" si="4"/>
        <v>0.16406918992978251</v>
      </c>
      <c r="O15">
        <f>SUM(I14:N14)</f>
        <v>1631.0055865921788</v>
      </c>
    </row>
    <row r="16" spans="1:16" x14ac:dyDescent="0.45">
      <c r="A16" t="s">
        <v>9</v>
      </c>
      <c r="B16">
        <v>2</v>
      </c>
      <c r="C16">
        <v>2</v>
      </c>
      <c r="D16">
        <v>3</v>
      </c>
      <c r="F16">
        <v>3</v>
      </c>
      <c r="G16">
        <v>3</v>
      </c>
    </row>
    <row r="17" spans="1:7" x14ac:dyDescent="0.45">
      <c r="A17" t="s">
        <v>10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</row>
    <row r="18" spans="1:7" x14ac:dyDescent="0.45">
      <c r="A18" t="s">
        <v>11</v>
      </c>
      <c r="B18">
        <v>2</v>
      </c>
      <c r="C18">
        <v>2</v>
      </c>
      <c r="D18">
        <v>3</v>
      </c>
      <c r="F18">
        <v>2</v>
      </c>
      <c r="G18">
        <v>3</v>
      </c>
    </row>
    <row r="19" spans="1:7" x14ac:dyDescent="0.45">
      <c r="A19" t="s">
        <v>12</v>
      </c>
      <c r="B19">
        <v>3</v>
      </c>
      <c r="D19">
        <v>3</v>
      </c>
    </row>
    <row r="20" spans="1:7" x14ac:dyDescent="0.45">
      <c r="A20" t="s">
        <v>13</v>
      </c>
      <c r="B20">
        <v>3</v>
      </c>
      <c r="C20">
        <v>3</v>
      </c>
      <c r="D20">
        <v>3</v>
      </c>
      <c r="G20">
        <v>2</v>
      </c>
    </row>
    <row r="21" spans="1:7" x14ac:dyDescent="0.45">
      <c r="A21" t="s">
        <v>14</v>
      </c>
      <c r="B21">
        <v>3</v>
      </c>
      <c r="D21">
        <v>3</v>
      </c>
      <c r="E21">
        <v>3</v>
      </c>
    </row>
    <row r="22" spans="1:7" x14ac:dyDescent="0.45">
      <c r="A22" t="s">
        <v>15</v>
      </c>
      <c r="B22">
        <v>3</v>
      </c>
      <c r="C22">
        <v>3</v>
      </c>
      <c r="D22">
        <v>3</v>
      </c>
      <c r="F22">
        <v>2</v>
      </c>
    </row>
    <row r="23" spans="1:7" x14ac:dyDescent="0.45">
      <c r="A23" t="s">
        <v>16</v>
      </c>
      <c r="B23">
        <v>3</v>
      </c>
      <c r="C23">
        <v>3</v>
      </c>
      <c r="D23">
        <v>3</v>
      </c>
      <c r="G23">
        <v>3</v>
      </c>
    </row>
    <row r="24" spans="1:7" x14ac:dyDescent="0.45">
      <c r="A24" t="s">
        <v>17</v>
      </c>
      <c r="B24">
        <v>3</v>
      </c>
      <c r="C24">
        <v>3</v>
      </c>
      <c r="D24">
        <v>3</v>
      </c>
      <c r="E24">
        <v>3</v>
      </c>
      <c r="G24">
        <v>3</v>
      </c>
    </row>
    <row r="25" spans="1:7" x14ac:dyDescent="0.45">
      <c r="A25" t="s">
        <v>18</v>
      </c>
      <c r="B25">
        <v>3</v>
      </c>
      <c r="C25">
        <v>3</v>
      </c>
      <c r="D25">
        <v>3</v>
      </c>
      <c r="E25">
        <v>3</v>
      </c>
    </row>
    <row r="26" spans="1:7" x14ac:dyDescent="0.45">
      <c r="A26" t="s">
        <v>19</v>
      </c>
      <c r="B26">
        <v>3</v>
      </c>
      <c r="C26">
        <v>3</v>
      </c>
      <c r="D26">
        <v>3</v>
      </c>
      <c r="E26">
        <v>3</v>
      </c>
      <c r="F26">
        <v>3</v>
      </c>
    </row>
    <row r="27" spans="1:7" x14ac:dyDescent="0.45">
      <c r="A27" t="s">
        <v>20</v>
      </c>
      <c r="B27">
        <v>3</v>
      </c>
      <c r="D27">
        <v>3</v>
      </c>
      <c r="E27">
        <v>3</v>
      </c>
      <c r="F27">
        <v>3</v>
      </c>
    </row>
    <row r="29" spans="1:7" x14ac:dyDescent="0.45">
      <c r="B29" t="s">
        <v>0</v>
      </c>
      <c r="C29" t="s">
        <v>1</v>
      </c>
      <c r="D29" t="s">
        <v>3</v>
      </c>
      <c r="E29" t="s">
        <v>5</v>
      </c>
      <c r="F29" t="s">
        <v>7</v>
      </c>
      <c r="G29" t="s">
        <v>8</v>
      </c>
    </row>
    <row r="30" spans="1:7" x14ac:dyDescent="0.45">
      <c r="A30" t="s">
        <v>9</v>
      </c>
      <c r="B30">
        <v>3</v>
      </c>
      <c r="C30">
        <v>2</v>
      </c>
      <c r="D30">
        <v>3</v>
      </c>
      <c r="E30">
        <v>3</v>
      </c>
      <c r="G30">
        <v>3</v>
      </c>
    </row>
    <row r="31" spans="1:7" x14ac:dyDescent="0.45">
      <c r="A31" t="s">
        <v>10</v>
      </c>
      <c r="B31">
        <v>3</v>
      </c>
      <c r="C31">
        <v>3</v>
      </c>
      <c r="D31">
        <v>3</v>
      </c>
      <c r="E31">
        <v>2</v>
      </c>
      <c r="F31">
        <v>2</v>
      </c>
      <c r="G31">
        <v>3</v>
      </c>
    </row>
    <row r="32" spans="1:7" x14ac:dyDescent="0.45">
      <c r="A32" t="s">
        <v>11</v>
      </c>
      <c r="B32">
        <v>3</v>
      </c>
      <c r="C32">
        <v>3</v>
      </c>
      <c r="D32">
        <v>3</v>
      </c>
      <c r="E32">
        <v>2</v>
      </c>
      <c r="F32">
        <v>3</v>
      </c>
      <c r="G32">
        <v>3</v>
      </c>
    </row>
    <row r="33" spans="1:7" x14ac:dyDescent="0.45">
      <c r="A33" t="s">
        <v>12</v>
      </c>
      <c r="B33">
        <v>3</v>
      </c>
      <c r="C33">
        <v>2</v>
      </c>
      <c r="D33">
        <v>3</v>
      </c>
      <c r="E33">
        <v>2</v>
      </c>
      <c r="F33">
        <v>3</v>
      </c>
      <c r="G33">
        <v>3</v>
      </c>
    </row>
    <row r="34" spans="1:7" x14ac:dyDescent="0.45">
      <c r="A34" t="s">
        <v>13</v>
      </c>
      <c r="B34">
        <v>2</v>
      </c>
      <c r="D34">
        <v>2</v>
      </c>
      <c r="G34">
        <v>2</v>
      </c>
    </row>
    <row r="35" spans="1:7" x14ac:dyDescent="0.45">
      <c r="A35" t="s">
        <v>14</v>
      </c>
      <c r="C35">
        <v>2</v>
      </c>
      <c r="D35">
        <v>3</v>
      </c>
      <c r="E35">
        <v>3</v>
      </c>
    </row>
    <row r="36" spans="1:7" x14ac:dyDescent="0.45">
      <c r="A36" t="s">
        <v>15</v>
      </c>
      <c r="C36">
        <v>3</v>
      </c>
      <c r="G36">
        <v>2</v>
      </c>
    </row>
    <row r="37" spans="1:7" x14ac:dyDescent="0.45">
      <c r="A37" t="s">
        <v>16</v>
      </c>
      <c r="B37">
        <v>3</v>
      </c>
      <c r="D37">
        <v>3</v>
      </c>
      <c r="E37">
        <v>2</v>
      </c>
      <c r="G37">
        <v>3</v>
      </c>
    </row>
    <row r="38" spans="1:7" x14ac:dyDescent="0.45">
      <c r="A38" t="s">
        <v>17</v>
      </c>
      <c r="B38">
        <v>3</v>
      </c>
      <c r="D38">
        <v>3</v>
      </c>
      <c r="E38">
        <v>2</v>
      </c>
      <c r="G38">
        <v>3</v>
      </c>
    </row>
    <row r="39" spans="1:7" x14ac:dyDescent="0.45">
      <c r="A39" t="s">
        <v>18</v>
      </c>
      <c r="B39">
        <v>2</v>
      </c>
      <c r="D39">
        <v>3</v>
      </c>
      <c r="G39">
        <v>3</v>
      </c>
    </row>
    <row r="40" spans="1:7" x14ac:dyDescent="0.45">
      <c r="A40" t="s">
        <v>19</v>
      </c>
      <c r="B40">
        <v>2</v>
      </c>
      <c r="D40">
        <v>3</v>
      </c>
      <c r="E40">
        <v>3</v>
      </c>
    </row>
    <row r="41" spans="1:7" x14ac:dyDescent="0.45">
      <c r="A41" t="s">
        <v>20</v>
      </c>
      <c r="B41">
        <v>2</v>
      </c>
      <c r="D41">
        <v>3</v>
      </c>
      <c r="F41">
        <v>3</v>
      </c>
    </row>
    <row r="43" spans="1:7" x14ac:dyDescent="0.45">
      <c r="B43" t="s">
        <v>0</v>
      </c>
      <c r="C43" t="s">
        <v>1</v>
      </c>
      <c r="D43" t="s">
        <v>3</v>
      </c>
      <c r="E43" t="s">
        <v>5</v>
      </c>
      <c r="F43" t="s">
        <v>7</v>
      </c>
      <c r="G43" t="s">
        <v>8</v>
      </c>
    </row>
    <row r="44" spans="1:7" x14ac:dyDescent="0.45">
      <c r="A44" t="s">
        <v>9</v>
      </c>
      <c r="B44">
        <v>3</v>
      </c>
      <c r="D44">
        <v>3</v>
      </c>
      <c r="F44">
        <v>2</v>
      </c>
      <c r="G44">
        <v>3</v>
      </c>
    </row>
    <row r="45" spans="1:7" x14ac:dyDescent="0.45">
      <c r="A45" t="s">
        <v>10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</row>
    <row r="46" spans="1:7" x14ac:dyDescent="0.45">
      <c r="A46" t="s">
        <v>11</v>
      </c>
      <c r="B46">
        <v>3</v>
      </c>
      <c r="C46">
        <v>3</v>
      </c>
      <c r="D46">
        <v>3</v>
      </c>
      <c r="F46">
        <v>3</v>
      </c>
      <c r="G46">
        <v>3</v>
      </c>
    </row>
    <row r="47" spans="1:7" x14ac:dyDescent="0.45">
      <c r="A47" t="s">
        <v>12</v>
      </c>
      <c r="B47">
        <v>3</v>
      </c>
      <c r="D47">
        <v>3</v>
      </c>
      <c r="E47">
        <v>3</v>
      </c>
      <c r="F47">
        <v>2</v>
      </c>
      <c r="G47">
        <v>3</v>
      </c>
    </row>
    <row r="48" spans="1:7" x14ac:dyDescent="0.45">
      <c r="A48" t="s">
        <v>13</v>
      </c>
      <c r="B48">
        <v>3</v>
      </c>
      <c r="D48">
        <v>3</v>
      </c>
      <c r="F48">
        <v>2</v>
      </c>
      <c r="G48">
        <v>3</v>
      </c>
    </row>
    <row r="49" spans="1:7" x14ac:dyDescent="0.45">
      <c r="A49" t="s">
        <v>14</v>
      </c>
      <c r="B49">
        <v>3</v>
      </c>
      <c r="D49">
        <v>3</v>
      </c>
      <c r="E49">
        <v>2</v>
      </c>
      <c r="G49">
        <v>3</v>
      </c>
    </row>
    <row r="50" spans="1:7" x14ac:dyDescent="0.45">
      <c r="A50" t="s">
        <v>15</v>
      </c>
      <c r="D50">
        <v>3</v>
      </c>
      <c r="E50">
        <v>3</v>
      </c>
    </row>
    <row r="51" spans="1:7" x14ac:dyDescent="0.45">
      <c r="A51" t="s">
        <v>16</v>
      </c>
      <c r="B51">
        <v>3</v>
      </c>
      <c r="D51">
        <v>3</v>
      </c>
      <c r="F51">
        <v>2</v>
      </c>
      <c r="G51">
        <v>3</v>
      </c>
    </row>
    <row r="52" spans="1:7" x14ac:dyDescent="0.45">
      <c r="A52" t="s">
        <v>17</v>
      </c>
      <c r="B52">
        <v>3</v>
      </c>
      <c r="D52">
        <v>3</v>
      </c>
      <c r="E52">
        <v>3</v>
      </c>
      <c r="G52">
        <v>2</v>
      </c>
    </row>
    <row r="53" spans="1:7" x14ac:dyDescent="0.45">
      <c r="A53" t="s">
        <v>18</v>
      </c>
      <c r="B53">
        <v>3</v>
      </c>
      <c r="D53">
        <v>3</v>
      </c>
      <c r="E53">
        <v>2</v>
      </c>
    </row>
    <row r="54" spans="1:7" x14ac:dyDescent="0.45">
      <c r="A54" t="s">
        <v>19</v>
      </c>
      <c r="B54">
        <v>3</v>
      </c>
      <c r="D54">
        <v>3</v>
      </c>
      <c r="E54">
        <v>3</v>
      </c>
      <c r="F54">
        <v>3</v>
      </c>
      <c r="G54">
        <v>2</v>
      </c>
    </row>
    <row r="55" spans="1:7" x14ac:dyDescent="0.45">
      <c r="A55" t="s">
        <v>20</v>
      </c>
      <c r="B55">
        <v>3</v>
      </c>
      <c r="D55">
        <v>3</v>
      </c>
      <c r="E55">
        <v>3</v>
      </c>
      <c r="F55">
        <v>3</v>
      </c>
      <c r="G55">
        <v>2</v>
      </c>
    </row>
    <row r="57" spans="1:7" x14ac:dyDescent="0.45">
      <c r="B57" t="s">
        <v>0</v>
      </c>
      <c r="C57" t="s">
        <v>1</v>
      </c>
      <c r="D57" t="s">
        <v>3</v>
      </c>
      <c r="E57" t="s">
        <v>5</v>
      </c>
      <c r="F57" t="s">
        <v>7</v>
      </c>
      <c r="G57" t="s">
        <v>8</v>
      </c>
    </row>
    <row r="58" spans="1:7" x14ac:dyDescent="0.45">
      <c r="A58" t="s">
        <v>9</v>
      </c>
      <c r="D58">
        <v>3</v>
      </c>
      <c r="G58">
        <v>2</v>
      </c>
    </row>
    <row r="59" spans="1:7" x14ac:dyDescent="0.45">
      <c r="A59" t="s">
        <v>10</v>
      </c>
      <c r="B59">
        <v>3</v>
      </c>
      <c r="E59">
        <v>2</v>
      </c>
    </row>
    <row r="60" spans="1:7" x14ac:dyDescent="0.45">
      <c r="A60" t="s">
        <v>11</v>
      </c>
      <c r="C60">
        <v>2</v>
      </c>
      <c r="F60">
        <v>3</v>
      </c>
    </row>
    <row r="61" spans="1:7" x14ac:dyDescent="0.45">
      <c r="A61" t="s">
        <v>12</v>
      </c>
      <c r="B61">
        <v>2</v>
      </c>
      <c r="E61">
        <v>3</v>
      </c>
    </row>
    <row r="62" spans="1:7" x14ac:dyDescent="0.45">
      <c r="A62" t="s">
        <v>13</v>
      </c>
      <c r="D62">
        <v>3</v>
      </c>
      <c r="F62">
        <v>2</v>
      </c>
    </row>
    <row r="63" spans="1:7" x14ac:dyDescent="0.45">
      <c r="A63" t="s">
        <v>14</v>
      </c>
      <c r="F63">
        <v>3</v>
      </c>
    </row>
    <row r="64" spans="1:7" x14ac:dyDescent="0.45">
      <c r="A64" t="s">
        <v>15</v>
      </c>
      <c r="F64">
        <v>2</v>
      </c>
    </row>
    <row r="65" spans="1:7" x14ac:dyDescent="0.45">
      <c r="A65" t="s">
        <v>16</v>
      </c>
      <c r="D65">
        <v>3</v>
      </c>
      <c r="E65">
        <v>2</v>
      </c>
    </row>
    <row r="66" spans="1:7" x14ac:dyDescent="0.45">
      <c r="A66" t="s">
        <v>17</v>
      </c>
      <c r="B66">
        <v>3</v>
      </c>
      <c r="F66">
        <v>2</v>
      </c>
    </row>
    <row r="67" spans="1:7" x14ac:dyDescent="0.45">
      <c r="A67" t="s">
        <v>18</v>
      </c>
      <c r="B67">
        <v>2</v>
      </c>
      <c r="D67">
        <v>3</v>
      </c>
    </row>
    <row r="68" spans="1:7" x14ac:dyDescent="0.45">
      <c r="A68" t="s">
        <v>19</v>
      </c>
      <c r="E68">
        <v>3</v>
      </c>
      <c r="F68">
        <v>2</v>
      </c>
    </row>
    <row r="69" spans="1:7" x14ac:dyDescent="0.45">
      <c r="A69" t="s">
        <v>20</v>
      </c>
      <c r="F69">
        <v>3</v>
      </c>
      <c r="G69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FB43-E311-4FFA-AD07-B0B02E1A9EF9}">
  <dimension ref="A1:T40"/>
  <sheetViews>
    <sheetView tabSelected="1" zoomScale="70" zoomScaleNormal="70" workbookViewId="0">
      <selection activeCell="U6" sqref="U6"/>
    </sheetView>
  </sheetViews>
  <sheetFormatPr defaultRowHeight="17" x14ac:dyDescent="0.45"/>
  <cols>
    <col min="1" max="2" width="8.4140625" bestFit="1" customWidth="1"/>
    <col min="11" max="11" width="25.1640625" bestFit="1" customWidth="1"/>
    <col min="12" max="12" width="10.9140625" bestFit="1" customWidth="1"/>
    <col min="20" max="20" width="12.08203125" bestFit="1" customWidth="1"/>
  </cols>
  <sheetData>
    <row r="1" spans="1:20" ht="64.5" thickBot="1" x14ac:dyDescent="0.5">
      <c r="A1" s="9"/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K1" s="12"/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4" t="s">
        <v>47</v>
      </c>
    </row>
    <row r="2" spans="1:20" ht="32.5" thickBot="1" x14ac:dyDescent="0.5">
      <c r="A2" s="8" t="s">
        <v>44</v>
      </c>
      <c r="B2" s="9">
        <v>3</v>
      </c>
      <c r="C2" s="9">
        <v>3</v>
      </c>
      <c r="D2" s="9"/>
      <c r="E2" s="9"/>
      <c r="F2" s="9">
        <v>3</v>
      </c>
      <c r="G2" s="9">
        <v>3</v>
      </c>
      <c r="H2" s="9">
        <v>3</v>
      </c>
      <c r="I2" s="9">
        <v>3</v>
      </c>
      <c r="K2" s="11" t="s">
        <v>44</v>
      </c>
      <c r="L2" s="15">
        <f>IF(ROUND(SUM(B2,B10,B18,B26,B34)/5,0)=0, 0, IF(ROUND(SUM(B2,B10,B18,B26,B34)/5,0)=1, 1, IF(ROUND(SUM(B2,B10,B18,B26,B34)/5,0)=2, 3, IF(ROUND(SUM(B2,B10,B18,B26,B34)/5,0)=3, 9, "다른 값"))))</f>
        <v>9</v>
      </c>
      <c r="M2" s="15">
        <f t="shared" ref="M2:S7" si="0">IF(ROUND(SUM(C2,C10,C18,C26,C34)/5,0)=0, 0, IF(ROUND(SUM(C2,C10,C18,C26,C34)/5,0)=1, 1, IF(ROUND(SUM(C2,C10,C18,C26,C34)/5,0)=2, 3, IF(ROUND(SUM(C2,C10,C18,C26,C34)/5,0)=3, 9, "다른 값"))))</f>
        <v>3</v>
      </c>
      <c r="N2" s="15">
        <f t="shared" si="0"/>
        <v>1</v>
      </c>
      <c r="O2" s="15">
        <f t="shared" si="0"/>
        <v>0</v>
      </c>
      <c r="P2" s="15">
        <f t="shared" si="0"/>
        <v>1</v>
      </c>
      <c r="Q2" s="15">
        <f t="shared" si="0"/>
        <v>3</v>
      </c>
      <c r="R2" s="15">
        <f t="shared" si="0"/>
        <v>3</v>
      </c>
      <c r="S2" s="15">
        <f t="shared" si="0"/>
        <v>9</v>
      </c>
      <c r="T2" s="16">
        <f>Sheet1!I15</f>
        <v>0.23565679054632649</v>
      </c>
    </row>
    <row r="3" spans="1:20" ht="32.5" thickBot="1" x14ac:dyDescent="0.5">
      <c r="A3" s="8" t="s">
        <v>45</v>
      </c>
      <c r="B3" s="9">
        <v>3</v>
      </c>
      <c r="C3" s="9">
        <v>3</v>
      </c>
      <c r="D3" s="9">
        <v>3</v>
      </c>
      <c r="E3" s="9"/>
      <c r="F3" s="9">
        <v>3</v>
      </c>
      <c r="G3" s="9">
        <v>2</v>
      </c>
      <c r="H3" s="9">
        <v>2</v>
      </c>
      <c r="I3" s="9">
        <v>2</v>
      </c>
      <c r="K3" s="11" t="s">
        <v>45</v>
      </c>
      <c r="L3" s="15">
        <f t="shared" ref="L3:L7" si="1">IF(ROUND(SUM(B3,B11,B19,B27,B35)/5,0)=0, 0, IF(ROUND(SUM(B3,B11,B19,B27,B35)/5,0)=1, 1, IF(ROUND(SUM(B3,B11,B19,B27,B35)/5,0)=2, 3, IF(ROUND(SUM(B3,B11,B19,B27,B35)/5,0)=3, 9, "다른 값"))))</f>
        <v>3</v>
      </c>
      <c r="M3" s="15">
        <f t="shared" si="0"/>
        <v>1</v>
      </c>
      <c r="N3" s="15">
        <f t="shared" si="0"/>
        <v>1</v>
      </c>
      <c r="O3" s="15">
        <f t="shared" si="0"/>
        <v>0</v>
      </c>
      <c r="P3" s="15">
        <f t="shared" si="0"/>
        <v>1</v>
      </c>
      <c r="Q3" s="15">
        <f t="shared" si="0"/>
        <v>1</v>
      </c>
      <c r="R3" s="15">
        <f t="shared" si="0"/>
        <v>0</v>
      </c>
      <c r="S3" s="15">
        <f t="shared" si="0"/>
        <v>1</v>
      </c>
      <c r="T3" s="16">
        <f>Sheet1!J15</f>
        <v>0.14026374379174517</v>
      </c>
    </row>
    <row r="4" spans="1:20" ht="32.5" thickBot="1" x14ac:dyDescent="0.5">
      <c r="A4" s="8" t="s">
        <v>2</v>
      </c>
      <c r="B4" s="9">
        <v>3</v>
      </c>
      <c r="C4" s="9">
        <v>3</v>
      </c>
      <c r="D4" s="9">
        <v>3</v>
      </c>
      <c r="E4" s="9">
        <v>3</v>
      </c>
      <c r="F4" s="9">
        <v>3</v>
      </c>
      <c r="G4" s="9"/>
      <c r="H4" s="9"/>
      <c r="I4" s="9"/>
      <c r="K4" s="11" t="s">
        <v>2</v>
      </c>
      <c r="L4" s="15">
        <f t="shared" si="1"/>
        <v>9</v>
      </c>
      <c r="M4" s="15">
        <f t="shared" si="0"/>
        <v>3</v>
      </c>
      <c r="N4" s="15">
        <f t="shared" si="0"/>
        <v>3</v>
      </c>
      <c r="O4" s="15">
        <f t="shared" si="0"/>
        <v>3</v>
      </c>
      <c r="P4" s="15">
        <f t="shared" si="0"/>
        <v>3</v>
      </c>
      <c r="Q4" s="15">
        <f t="shared" si="0"/>
        <v>1</v>
      </c>
      <c r="R4" s="15">
        <f t="shared" si="0"/>
        <v>1</v>
      </c>
      <c r="S4" s="15">
        <f t="shared" si="0"/>
        <v>1</v>
      </c>
      <c r="T4" s="16">
        <f>Sheet1!K15</f>
        <v>0.28566535365644807</v>
      </c>
    </row>
    <row r="5" spans="1:20" ht="32.5" thickBot="1" x14ac:dyDescent="0.5">
      <c r="A5" s="8" t="s">
        <v>4</v>
      </c>
      <c r="B5" s="9">
        <v>3</v>
      </c>
      <c r="C5" s="9">
        <v>2</v>
      </c>
      <c r="D5" s="9">
        <v>2</v>
      </c>
      <c r="E5" s="9"/>
      <c r="F5" s="9">
        <v>3</v>
      </c>
      <c r="G5" s="9">
        <v>3</v>
      </c>
      <c r="H5" s="9">
        <v>3</v>
      </c>
      <c r="I5" s="9">
        <v>3</v>
      </c>
      <c r="K5" s="11" t="s">
        <v>4</v>
      </c>
      <c r="L5" s="15">
        <f t="shared" si="1"/>
        <v>3</v>
      </c>
      <c r="M5" s="15">
        <f t="shared" si="0"/>
        <v>9</v>
      </c>
      <c r="N5" s="15">
        <f t="shared" si="0"/>
        <v>1</v>
      </c>
      <c r="O5" s="15">
        <f t="shared" si="0"/>
        <v>1</v>
      </c>
      <c r="P5" s="15">
        <f t="shared" si="0"/>
        <v>3</v>
      </c>
      <c r="Q5" s="15">
        <f t="shared" si="0"/>
        <v>3</v>
      </c>
      <c r="R5" s="15">
        <f t="shared" si="0"/>
        <v>3</v>
      </c>
      <c r="S5" s="15">
        <f t="shared" si="0"/>
        <v>3</v>
      </c>
      <c r="T5" s="16">
        <f>Sheet1!L15</f>
        <v>9.2139064908374702E-2</v>
      </c>
    </row>
    <row r="6" spans="1:20" ht="32.5" thickBot="1" x14ac:dyDescent="0.5">
      <c r="A6" s="8" t="s">
        <v>6</v>
      </c>
      <c r="B6" s="9"/>
      <c r="C6" s="9"/>
      <c r="D6" s="9">
        <v>3</v>
      </c>
      <c r="E6" s="9">
        <v>3</v>
      </c>
      <c r="F6" s="9">
        <v>3</v>
      </c>
      <c r="G6" s="9">
        <v>3</v>
      </c>
      <c r="H6" s="9">
        <v>3</v>
      </c>
      <c r="I6" s="9"/>
      <c r="K6" s="11" t="s">
        <v>6</v>
      </c>
      <c r="L6" s="15">
        <f t="shared" si="1"/>
        <v>1</v>
      </c>
      <c r="M6" s="15">
        <f t="shared" si="0"/>
        <v>1</v>
      </c>
      <c r="N6" s="15">
        <f t="shared" si="0"/>
        <v>1</v>
      </c>
      <c r="O6" s="15">
        <f t="shared" si="0"/>
        <v>1</v>
      </c>
      <c r="P6" s="15">
        <f t="shared" si="0"/>
        <v>1</v>
      </c>
      <c r="Q6" s="15">
        <f t="shared" si="0"/>
        <v>3</v>
      </c>
      <c r="R6" s="15">
        <f t="shared" si="0"/>
        <v>3</v>
      </c>
      <c r="S6" s="15">
        <f t="shared" si="0"/>
        <v>0</v>
      </c>
      <c r="T6" s="16">
        <f>Sheet1!M15</f>
        <v>8.2205857167323163E-2</v>
      </c>
    </row>
    <row r="7" spans="1:20" ht="32.5" thickBot="1" x14ac:dyDescent="0.5">
      <c r="A7" s="8" t="s">
        <v>46</v>
      </c>
      <c r="B7" s="9"/>
      <c r="C7" s="9"/>
      <c r="D7" s="9">
        <v>3</v>
      </c>
      <c r="E7" s="9">
        <v>3</v>
      </c>
      <c r="F7" s="9"/>
      <c r="G7" s="9">
        <v>3</v>
      </c>
      <c r="H7" s="9">
        <v>3</v>
      </c>
      <c r="I7" s="9">
        <v>3</v>
      </c>
      <c r="K7" s="11" t="s">
        <v>46</v>
      </c>
      <c r="L7" s="15">
        <f t="shared" si="1"/>
        <v>3</v>
      </c>
      <c r="M7" s="15">
        <f t="shared" si="0"/>
        <v>0</v>
      </c>
      <c r="N7" s="15">
        <f t="shared" si="0"/>
        <v>9</v>
      </c>
      <c r="O7" s="15">
        <f t="shared" si="0"/>
        <v>1</v>
      </c>
      <c r="P7" s="15">
        <f t="shared" si="0"/>
        <v>1</v>
      </c>
      <c r="Q7" s="15">
        <f t="shared" si="0"/>
        <v>1</v>
      </c>
      <c r="R7" s="15">
        <f t="shared" si="0"/>
        <v>1</v>
      </c>
      <c r="S7" s="15">
        <f t="shared" si="0"/>
        <v>1</v>
      </c>
      <c r="T7" s="16">
        <f>Sheet1!N15</f>
        <v>0.16406918992978251</v>
      </c>
    </row>
    <row r="8" spans="1:20" ht="17.5" thickBot="1" x14ac:dyDescent="0.5">
      <c r="A8" s="10"/>
      <c r="B8" s="10"/>
      <c r="C8" s="10"/>
      <c r="D8" s="10"/>
      <c r="E8" s="10"/>
      <c r="F8" s="10"/>
      <c r="G8" s="10"/>
      <c r="H8" s="10"/>
      <c r="I8" s="10"/>
      <c r="K8" s="6" t="s">
        <v>34</v>
      </c>
      <c r="L8" s="17">
        <f>L$2*$T$2+L$3*$T$3+L$4*$T$4+L$5*$T$5+L$6*$T$6+L$7*$T$7</f>
        <v>5.9635211508820012</v>
      </c>
      <c r="M8" s="17">
        <f t="shared" ref="M8:S8" si="2">M$2*$T$2+M$3*$T$3+M$4*$T$4+M$5*$T$5+M$6*$T$6+M$7*$T$7</f>
        <v>2.6156876177427639</v>
      </c>
      <c r="N8" s="17">
        <f t="shared" si="2"/>
        <v>2.8838842267511566</v>
      </c>
      <c r="O8" s="17">
        <f t="shared" si="2"/>
        <v>1.1954101729748248</v>
      </c>
      <c r="P8" s="17">
        <f t="shared" si="2"/>
        <v>1.7556088371296459</v>
      </c>
      <c r="Q8" s="17">
        <f t="shared" si="2"/>
        <v>1.8200034252440491</v>
      </c>
      <c r="R8" s="17">
        <f t="shared" si="2"/>
        <v>1.6797396814523036</v>
      </c>
      <c r="S8" s="18">
        <f t="shared" si="2"/>
        <v>2.9873265970200382</v>
      </c>
      <c r="T8" s="19">
        <f>SUM(L8:S8)</f>
        <v>20.901181709196784</v>
      </c>
    </row>
    <row r="9" spans="1:20" ht="64.5" thickBot="1" x14ac:dyDescent="0.5">
      <c r="A9" s="9"/>
      <c r="B9" s="8" t="s">
        <v>36</v>
      </c>
      <c r="C9" s="8" t="s">
        <v>37</v>
      </c>
      <c r="D9" s="8" t="s">
        <v>38</v>
      </c>
      <c r="E9" s="8" t="s">
        <v>39</v>
      </c>
      <c r="F9" s="8" t="s">
        <v>40</v>
      </c>
      <c r="G9" s="8" t="s">
        <v>41</v>
      </c>
      <c r="H9" s="8" t="s">
        <v>42</v>
      </c>
      <c r="I9" s="8" t="s">
        <v>43</v>
      </c>
      <c r="K9" s="6" t="s">
        <v>35</v>
      </c>
      <c r="L9" s="18">
        <f>L8/$T$8</f>
        <v>0.28531980793497319</v>
      </c>
      <c r="M9" s="18">
        <f t="shared" ref="M9:S9" si="3">M8/$T$8</f>
        <v>0.1251454417331738</v>
      </c>
      <c r="N9" s="18">
        <f t="shared" si="3"/>
        <v>0.13797708985431245</v>
      </c>
      <c r="O9" s="18">
        <f t="shared" si="3"/>
        <v>5.7193425214270503E-2</v>
      </c>
      <c r="P9" s="18">
        <f t="shared" si="3"/>
        <v>8.3995673620556863E-2</v>
      </c>
      <c r="Q9" s="18">
        <f t="shared" si="3"/>
        <v>8.7076580193703818E-2</v>
      </c>
      <c r="R9" s="18">
        <f t="shared" si="3"/>
        <v>8.0365775716556578E-2</v>
      </c>
      <c r="S9" s="18">
        <f t="shared" si="3"/>
        <v>0.14292620573245277</v>
      </c>
      <c r="T9" s="19">
        <f>SUM(L9:S9)</f>
        <v>0.99999999999999989</v>
      </c>
    </row>
    <row r="10" spans="1:20" ht="32.5" thickBot="1" x14ac:dyDescent="0.5">
      <c r="A10" s="8" t="s">
        <v>44</v>
      </c>
      <c r="B10" s="9">
        <v>3</v>
      </c>
      <c r="C10" s="9">
        <v>3</v>
      </c>
      <c r="D10" s="9"/>
      <c r="E10" s="9"/>
      <c r="F10" s="9"/>
      <c r="G10" s="9">
        <v>2</v>
      </c>
      <c r="H10" s="9">
        <v>2</v>
      </c>
      <c r="I10" s="9">
        <v>2</v>
      </c>
    </row>
    <row r="11" spans="1:20" ht="32.5" thickBot="1" x14ac:dyDescent="0.5">
      <c r="A11" s="8" t="s">
        <v>45</v>
      </c>
      <c r="B11" s="9"/>
      <c r="C11" s="9">
        <v>2</v>
      </c>
      <c r="D11" s="9"/>
      <c r="E11" s="9"/>
      <c r="F11" s="9">
        <v>2</v>
      </c>
      <c r="G11" s="9">
        <v>3</v>
      </c>
      <c r="H11" s="9"/>
      <c r="I11" s="9"/>
    </row>
    <row r="12" spans="1:20" ht="32.5" thickBot="1" x14ac:dyDescent="0.5">
      <c r="A12" s="8" t="s">
        <v>2</v>
      </c>
      <c r="B12" s="9">
        <v>3</v>
      </c>
      <c r="C12" s="9">
        <v>3</v>
      </c>
      <c r="D12" s="9">
        <v>3</v>
      </c>
      <c r="E12" s="9"/>
      <c r="F12" s="9">
        <v>3</v>
      </c>
      <c r="G12" s="9"/>
      <c r="H12" s="9"/>
      <c r="I12" s="9"/>
    </row>
    <row r="13" spans="1:20" ht="32.5" thickBot="1" x14ac:dyDescent="0.5">
      <c r="A13" s="8" t="s">
        <v>4</v>
      </c>
      <c r="B13" s="9">
        <v>3</v>
      </c>
      <c r="C13" s="9">
        <v>3</v>
      </c>
      <c r="D13" s="9"/>
      <c r="E13" s="9">
        <v>3</v>
      </c>
      <c r="F13" s="9">
        <v>3</v>
      </c>
      <c r="G13" s="9"/>
      <c r="H13" s="9"/>
      <c r="I13" s="9"/>
    </row>
    <row r="14" spans="1:20" ht="32.5" thickBot="1" x14ac:dyDescent="0.5">
      <c r="A14" s="8" t="s">
        <v>6</v>
      </c>
      <c r="B14" s="9"/>
      <c r="C14" s="9"/>
      <c r="D14" s="9"/>
      <c r="E14" s="9"/>
      <c r="F14" s="9"/>
      <c r="G14" s="9">
        <v>3</v>
      </c>
      <c r="H14" s="9">
        <v>3</v>
      </c>
      <c r="I14" s="9">
        <v>2</v>
      </c>
    </row>
    <row r="15" spans="1:20" ht="32.5" thickBot="1" x14ac:dyDescent="0.5">
      <c r="A15" s="8" t="s">
        <v>46</v>
      </c>
      <c r="B15" s="9">
        <v>3</v>
      </c>
      <c r="C15" s="9"/>
      <c r="D15" s="9">
        <v>3</v>
      </c>
      <c r="E15" s="9">
        <v>2</v>
      </c>
      <c r="F15" s="9">
        <v>2</v>
      </c>
      <c r="G15" s="9"/>
      <c r="H15" s="9"/>
      <c r="I15" s="9"/>
    </row>
    <row r="16" spans="1:20" ht="17.5" thickBot="1" x14ac:dyDescent="0.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64.5" thickBot="1" x14ac:dyDescent="0.5">
      <c r="A17" s="9"/>
      <c r="B17" s="8" t="s">
        <v>36</v>
      </c>
      <c r="C17" s="8" t="s">
        <v>37</v>
      </c>
      <c r="D17" s="8" t="s">
        <v>38</v>
      </c>
      <c r="E17" s="8" t="s">
        <v>39</v>
      </c>
      <c r="F17" s="8" t="s">
        <v>40</v>
      </c>
      <c r="G17" s="8" t="s">
        <v>41</v>
      </c>
      <c r="H17" s="8" t="s">
        <v>42</v>
      </c>
      <c r="I17" s="8" t="s">
        <v>43</v>
      </c>
    </row>
    <row r="18" spans="1:9" ht="32.5" thickBot="1" x14ac:dyDescent="0.5">
      <c r="A18" s="8" t="s">
        <v>44</v>
      </c>
      <c r="B18" s="9">
        <v>3</v>
      </c>
      <c r="C18" s="9"/>
      <c r="D18" s="9">
        <v>3</v>
      </c>
      <c r="E18" s="9"/>
      <c r="F18" s="9"/>
      <c r="G18" s="9">
        <v>3</v>
      </c>
      <c r="H18" s="9">
        <v>3</v>
      </c>
      <c r="I18" s="9">
        <v>3</v>
      </c>
    </row>
    <row r="19" spans="1:9" ht="32.5" thickBot="1" x14ac:dyDescent="0.5">
      <c r="A19" s="8" t="s">
        <v>45</v>
      </c>
      <c r="B19" s="9">
        <v>2</v>
      </c>
      <c r="C19" s="9"/>
      <c r="D19" s="9"/>
      <c r="E19" s="9"/>
      <c r="F19" s="9"/>
      <c r="G19" s="9"/>
      <c r="H19" s="9"/>
      <c r="I19" s="9">
        <v>2</v>
      </c>
    </row>
    <row r="20" spans="1:9" ht="32.5" thickBot="1" x14ac:dyDescent="0.5">
      <c r="A20" s="8" t="s">
        <v>2</v>
      </c>
      <c r="B20" s="9">
        <v>3</v>
      </c>
      <c r="C20" s="9">
        <v>2</v>
      </c>
      <c r="D20" s="9">
        <v>3</v>
      </c>
      <c r="E20" s="9"/>
      <c r="F20" s="9"/>
      <c r="G20" s="9">
        <v>3</v>
      </c>
      <c r="H20" s="9">
        <v>3</v>
      </c>
      <c r="I20" s="9">
        <v>3</v>
      </c>
    </row>
    <row r="21" spans="1:9" ht="32.5" thickBot="1" x14ac:dyDescent="0.5">
      <c r="A21" s="8" t="s">
        <v>4</v>
      </c>
      <c r="B21" s="9">
        <v>3</v>
      </c>
      <c r="C21" s="9">
        <v>3</v>
      </c>
      <c r="D21" s="9"/>
      <c r="E21" s="9"/>
      <c r="F21" s="9"/>
      <c r="G21" s="9">
        <v>3</v>
      </c>
      <c r="H21" s="9">
        <v>3</v>
      </c>
      <c r="I21" s="9">
        <v>3</v>
      </c>
    </row>
    <row r="22" spans="1:9" ht="32.5" thickBot="1" x14ac:dyDescent="0.5">
      <c r="A22" s="8" t="s">
        <v>6</v>
      </c>
      <c r="B22" s="9">
        <v>3</v>
      </c>
      <c r="C22" s="9">
        <v>3</v>
      </c>
      <c r="D22" s="9"/>
      <c r="E22" s="9"/>
      <c r="F22" s="9"/>
      <c r="G22" s="9">
        <v>3</v>
      </c>
      <c r="H22" s="9">
        <v>3</v>
      </c>
      <c r="I22" s="9"/>
    </row>
    <row r="23" spans="1:9" ht="32.5" thickBot="1" x14ac:dyDescent="0.5">
      <c r="A23" s="8" t="s">
        <v>46</v>
      </c>
      <c r="B23" s="9">
        <v>3</v>
      </c>
      <c r="C23" s="9"/>
      <c r="D23" s="9">
        <v>3</v>
      </c>
      <c r="E23" s="9"/>
      <c r="F23" s="9"/>
      <c r="G23" s="9"/>
      <c r="H23" s="9"/>
      <c r="I23" s="9"/>
    </row>
    <row r="24" spans="1:9" ht="17.5" thickBot="1" x14ac:dyDescent="0.5">
      <c r="A24" s="10"/>
      <c r="B24" s="10"/>
      <c r="C24" s="10"/>
      <c r="D24" s="10"/>
      <c r="E24" s="10"/>
      <c r="F24" s="10"/>
      <c r="G24" s="10"/>
      <c r="H24" s="10"/>
      <c r="I24" s="10"/>
    </row>
    <row r="25" spans="1:9" ht="64.5" thickBot="1" x14ac:dyDescent="0.5">
      <c r="A25" s="9"/>
      <c r="B25" s="8" t="s">
        <v>36</v>
      </c>
      <c r="C25" s="8" t="s">
        <v>37</v>
      </c>
      <c r="D25" s="8" t="s">
        <v>38</v>
      </c>
      <c r="E25" s="8" t="s">
        <v>39</v>
      </c>
      <c r="F25" s="8" t="s">
        <v>40</v>
      </c>
      <c r="G25" s="8" t="s">
        <v>41</v>
      </c>
      <c r="H25" s="8" t="s">
        <v>42</v>
      </c>
      <c r="I25" s="8" t="s">
        <v>43</v>
      </c>
    </row>
    <row r="26" spans="1:9" ht="32.5" thickBot="1" x14ac:dyDescent="0.5">
      <c r="A26" s="8" t="s">
        <v>44</v>
      </c>
      <c r="B26" s="9">
        <v>3</v>
      </c>
      <c r="C26" s="9">
        <v>2</v>
      </c>
      <c r="D26" s="9">
        <v>2</v>
      </c>
      <c r="E26" s="9"/>
      <c r="F26" s="9"/>
      <c r="G26" s="9"/>
      <c r="H26" s="9"/>
      <c r="I26" s="9">
        <v>3</v>
      </c>
    </row>
    <row r="27" spans="1:9" ht="32.5" thickBot="1" x14ac:dyDescent="0.5">
      <c r="A27" s="8" t="s">
        <v>45</v>
      </c>
      <c r="B27" s="9"/>
      <c r="C27" s="9"/>
      <c r="D27" s="9"/>
      <c r="E27" s="9"/>
      <c r="F27" s="9"/>
      <c r="G27" s="9"/>
      <c r="H27" s="9"/>
      <c r="I27" s="9"/>
    </row>
    <row r="28" spans="1:9" ht="32.5" thickBot="1" x14ac:dyDescent="0.5">
      <c r="A28" s="8" t="s">
        <v>2</v>
      </c>
      <c r="B28" s="9">
        <v>2</v>
      </c>
      <c r="C28" s="9"/>
      <c r="D28" s="9"/>
      <c r="E28" s="9">
        <v>2</v>
      </c>
      <c r="F28" s="9">
        <v>3</v>
      </c>
      <c r="G28" s="9"/>
      <c r="H28" s="9"/>
      <c r="I28" s="9"/>
    </row>
    <row r="29" spans="1:9" ht="32.5" thickBot="1" x14ac:dyDescent="0.5">
      <c r="A29" s="8" t="s">
        <v>4</v>
      </c>
      <c r="B29" s="9"/>
      <c r="C29" s="9">
        <v>3</v>
      </c>
      <c r="D29" s="9">
        <v>2</v>
      </c>
      <c r="E29" s="9"/>
      <c r="F29" s="9"/>
      <c r="G29" s="9">
        <v>3</v>
      </c>
      <c r="H29" s="9">
        <v>3</v>
      </c>
      <c r="I29" s="9">
        <v>3</v>
      </c>
    </row>
    <row r="30" spans="1:9" ht="32.5" thickBot="1" x14ac:dyDescent="0.5">
      <c r="A30" s="8" t="s">
        <v>6</v>
      </c>
      <c r="B30" s="9"/>
      <c r="C30" s="9"/>
      <c r="D30" s="9"/>
      <c r="E30" s="9"/>
      <c r="F30" s="9"/>
      <c r="G30" s="9"/>
      <c r="H30" s="9"/>
      <c r="I30" s="9"/>
    </row>
    <row r="31" spans="1:9" ht="32.5" thickBot="1" x14ac:dyDescent="0.5">
      <c r="A31" s="8" t="s">
        <v>46</v>
      </c>
      <c r="B31" s="9">
        <v>3</v>
      </c>
      <c r="C31" s="9"/>
      <c r="D31" s="9">
        <v>2</v>
      </c>
      <c r="E31" s="9"/>
      <c r="F31" s="9"/>
      <c r="G31" s="9"/>
      <c r="H31" s="9"/>
      <c r="I31" s="9"/>
    </row>
    <row r="32" spans="1:9" ht="17.5" thickBot="1" x14ac:dyDescent="0.5">
      <c r="A32" s="10"/>
      <c r="B32" s="10"/>
      <c r="C32" s="10"/>
      <c r="D32" s="10"/>
      <c r="E32" s="10"/>
      <c r="F32" s="10"/>
      <c r="G32" s="10"/>
      <c r="H32" s="10"/>
      <c r="I32" s="10"/>
    </row>
    <row r="33" spans="1:9" ht="64.5" thickBot="1" x14ac:dyDescent="0.5">
      <c r="A33" s="9"/>
      <c r="B33" s="8" t="s">
        <v>36</v>
      </c>
      <c r="C33" s="8" t="s">
        <v>37</v>
      </c>
      <c r="D33" s="8" t="s">
        <v>38</v>
      </c>
      <c r="E33" s="8" t="s">
        <v>39</v>
      </c>
      <c r="F33" s="8" t="s">
        <v>40</v>
      </c>
      <c r="G33" s="8" t="s">
        <v>41</v>
      </c>
      <c r="H33" s="8" t="s">
        <v>42</v>
      </c>
      <c r="I33" s="8" t="s">
        <v>43</v>
      </c>
    </row>
    <row r="34" spans="1:9" ht="32.5" thickBot="1" x14ac:dyDescent="0.5">
      <c r="A34" s="8" t="s">
        <v>44</v>
      </c>
      <c r="B34" s="9">
        <v>3</v>
      </c>
      <c r="C34" s="9">
        <v>2</v>
      </c>
      <c r="D34" s="9">
        <v>2</v>
      </c>
      <c r="E34" s="9">
        <v>2</v>
      </c>
      <c r="F34" s="9">
        <v>2</v>
      </c>
      <c r="G34" s="9">
        <v>3</v>
      </c>
      <c r="H34" s="9">
        <v>3</v>
      </c>
      <c r="I34" s="9">
        <v>3</v>
      </c>
    </row>
    <row r="35" spans="1:9" ht="32.5" thickBot="1" x14ac:dyDescent="0.5">
      <c r="A35" s="8" t="s">
        <v>45</v>
      </c>
      <c r="B35" s="9">
        <v>3</v>
      </c>
      <c r="C35" s="9"/>
      <c r="D35" s="9"/>
      <c r="E35" s="9"/>
      <c r="F35" s="9"/>
      <c r="G35" s="9"/>
      <c r="H35" s="9"/>
      <c r="I35" s="9"/>
    </row>
    <row r="36" spans="1:9" ht="32.5" thickBot="1" x14ac:dyDescent="0.5">
      <c r="A36" s="8" t="s">
        <v>2</v>
      </c>
      <c r="B36" s="9">
        <v>3</v>
      </c>
      <c r="C36" s="9">
        <v>2</v>
      </c>
      <c r="D36" s="9">
        <v>2</v>
      </c>
      <c r="E36" s="9">
        <v>3</v>
      </c>
      <c r="F36" s="9">
        <v>3</v>
      </c>
      <c r="G36" s="9">
        <v>2</v>
      </c>
      <c r="H36" s="9">
        <v>2</v>
      </c>
      <c r="I36" s="9">
        <v>2</v>
      </c>
    </row>
    <row r="37" spans="1:9" ht="32.5" thickBot="1" x14ac:dyDescent="0.5">
      <c r="A37" s="8" t="s">
        <v>4</v>
      </c>
      <c r="B37" s="9">
        <v>3</v>
      </c>
      <c r="C37" s="9">
        <v>3</v>
      </c>
      <c r="D37" s="9">
        <v>3</v>
      </c>
      <c r="E37" s="9">
        <v>3</v>
      </c>
      <c r="F37" s="9">
        <v>3</v>
      </c>
      <c r="G37" s="9">
        <v>3</v>
      </c>
      <c r="H37" s="9">
        <v>3</v>
      </c>
      <c r="I37" s="9">
        <v>3</v>
      </c>
    </row>
    <row r="38" spans="1:9" ht="32.5" thickBot="1" x14ac:dyDescent="0.5">
      <c r="A38" s="8" t="s">
        <v>6</v>
      </c>
      <c r="B38" s="9">
        <v>3</v>
      </c>
      <c r="C38" s="9">
        <v>3</v>
      </c>
      <c r="D38" s="9">
        <v>2</v>
      </c>
      <c r="E38" s="9"/>
      <c r="F38" s="9"/>
      <c r="G38" s="9"/>
      <c r="H38" s="9"/>
      <c r="I38" s="9"/>
    </row>
    <row r="39" spans="1:9" ht="32.5" thickBot="1" x14ac:dyDescent="0.5">
      <c r="A39" s="8" t="s">
        <v>46</v>
      </c>
      <c r="B39" s="9">
        <v>3</v>
      </c>
      <c r="C39" s="9"/>
      <c r="D39" s="9">
        <v>3</v>
      </c>
      <c r="E39" s="9">
        <v>2</v>
      </c>
      <c r="F39" s="9">
        <v>2</v>
      </c>
      <c r="G39" s="9">
        <v>2</v>
      </c>
      <c r="H39" s="9">
        <v>2</v>
      </c>
      <c r="I39" s="9">
        <v>2</v>
      </c>
    </row>
    <row r="40" spans="1:9" x14ac:dyDescent="0.45">
      <c r="A40" s="10"/>
      <c r="B40" s="10"/>
      <c r="C40" s="10"/>
      <c r="D40" s="10"/>
      <c r="E40" s="10"/>
      <c r="F40" s="10"/>
      <c r="G40" s="10"/>
      <c r="H40" s="10"/>
      <c r="I40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현동 김</dc:creator>
  <cp:lastModifiedBy>현동 김</cp:lastModifiedBy>
  <dcterms:created xsi:type="dcterms:W3CDTF">2023-11-24T03:58:47Z</dcterms:created>
  <dcterms:modified xsi:type="dcterms:W3CDTF">2023-11-24T04:58:55Z</dcterms:modified>
</cp:coreProperties>
</file>