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ocuments\Portflio\Excel Project\Coffe Sales Project\"/>
    </mc:Choice>
  </mc:AlternateContent>
  <xr:revisionPtr revIDLastSave="0" documentId="13_ncr:1_{E6C05902-4733-4841-91AA-63ACE0EF2402}" xr6:coauthVersionLast="47" xr6:coauthVersionMax="47" xr10:uidLastSave="{00000000-0000-0000-0000-000000000000}"/>
  <bookViews>
    <workbookView xWindow="-108" yWindow="-108" windowWidth="23256" windowHeight="14856" xr2:uid="{00000000-000D-0000-FFFF-FFFF00000000}"/>
  </bookViews>
  <sheets>
    <sheet name="Dashboard" sheetId="23" r:id="rId1"/>
    <sheet name="TotalSales" sheetId="20" r:id="rId2"/>
    <sheet name="CountryBarChart" sheetId="21" r:id="rId3"/>
    <sheet name="Top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7" l="1"/>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4" i="17"/>
  <c r="P3" i="17"/>
  <c r="P2" i="17"/>
  <c r="M11" i="17"/>
  <c r="M23" i="17"/>
  <c r="M75" i="17"/>
  <c r="M87" i="17"/>
  <c r="M546" i="17"/>
  <c r="M550" i="17"/>
  <c r="M995" i="17"/>
  <c r="M999"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<sst xmlns="http://schemas.openxmlformats.org/spreadsheetml/2006/main" count="11094" uniqueCount="6218">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</sst>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69"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1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theme="5" tint="0.79998168889431442"/>
        </patternFill>
      </fill>
      <border>
        <left style="thin">
          <color auto="1"/>
        </left>
        <right style="thin">
          <color auto="1"/>
        </right>
        <top style="thin">
          <color auto="1"/>
        </top>
        <bottom style="thin">
          <color auto="1"/>
        </bottom>
      </border>
    </dxf>
    <dxf>
      <fill>
        <patternFill>
          <bgColor theme="5" tint="-0.499984740745262"/>
        </patternFill>
      </fill>
    </dxf>
    <dxf>
      <numFmt numFmtId="3" formatCode="#,##0"/>
    </dxf>
    <dxf>
      <numFmt numFmtId="3" formatCode="#,##0"/>
    </dxf>
    <dxf>
      <numFmt numFmtId="0" formatCode="General"/>
    </dxf>
    <dxf>
      <font>
        <sz val="11"/>
        <color theme="5" tint="0.79998168889431442"/>
        <name val="Calibri"/>
        <family val="2"/>
        <scheme val="minor"/>
      </font>
      <fill>
        <patternFill>
          <bgColor theme="5" tint="-0.499984740745262"/>
        </patternFill>
      </fill>
    </dxf>
    <dxf>
      <font>
        <color theme="5" tint="-0.499984740745262"/>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2" xr9:uid="{549049F6-1DD9-47D6-9DCB-2B79CBB1A9BD}">
      <tableStyleElement type="wholeTable" dxfId="90"/>
      <tableStyleElement type="headerRow" dxfId="91"/>
    </tableStyle>
    <tableStyle name="Timeline Style 1" pivot="0" table="0" count="8" xr9:uid="{D073712D-052A-44B9-A67B-D8207223A5DB}">
      <tableStyleElement type="wholeTable" dxfId="96"/>
      <tableStyleElement type="headerRow" dxfId="9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6795556505021"/>
              <bgColor theme="5" tint="0.39994506668294322"/>
            </patternFill>
          </fill>
        </dxf>
        <dxf>
          <fill>
            <patternFill patternType="solid">
              <fgColor theme="0"/>
              <bgColor theme="5" tint="-0.24994659260841701"/>
            </patternFill>
          </fill>
        </dxf>
        <dxf>
          <font>
            <sz val="9"/>
            <color theme="5" tint="-0.499984740745262"/>
            <name val="Calibri"/>
            <family val="2"/>
            <scheme val="minor"/>
          </font>
        </dxf>
        <dxf>
          <font>
            <sz val="9"/>
            <color theme="5" tint="-0.499984740745262"/>
            <name val="Calibri"/>
            <family val="2"/>
            <scheme val="minor"/>
          </font>
        </dxf>
        <dxf>
          <font>
            <sz val="9"/>
            <color theme="5" tint="-0.499984740745262"/>
            <name val="Calibri"/>
            <family val="2"/>
            <scheme val="minor"/>
          </font>
        </dxf>
        <dxf>
          <font>
            <sz val="10"/>
            <color theme="5" tint="0.7999816888943144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[coffeeOrdersDataProject.xlsx]TotalSales!Total Sales</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solidFill>
                  <a:sysClr val="windowText" lastClr="000000"/>
                </a:solidFill>
              </a:rPr>
              <a:t>Total Sales Overtime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2">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76B8-40A1-96B8-DD1AC8D9120B}"/>
            </c:ext>
          </c:extLst>
        </c:ser>
        <c:ser>
          <c:idx val="1"/>
          <c:order val="1"/>
          <c:tx>
            <c:strRef>
              <c:f>TotalSales!$D$3:$D$4</c:f>
              <c:strCache>
                <c:ptCount val="1"/>
                <c:pt idx="0">
                  <c:v>Excelsa</c:v>
                </c:pt>
              </c:strCache>
            </c:strRef>
          </c:tx>
          <c:spPr>
            <a:ln w="34925" cap="rnd">
              <a:solidFill>
                <a:schemeClr val="accent2">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76B8-40A1-96B8-DD1AC8D9120B}"/>
            </c:ext>
          </c:extLst>
        </c:ser>
        <c:ser>
          <c:idx val="2"/>
          <c:order val="2"/>
          <c:tx>
            <c:strRef>
              <c:f>TotalSales!$E$3:$E$4</c:f>
              <c:strCache>
                <c:ptCount val="1"/>
                <c:pt idx="0">
                  <c:v>Liberica</c:v>
                </c:pt>
              </c:strCache>
            </c:strRef>
          </c:tx>
          <c:spPr>
            <a:ln w="34925" cap="rnd">
              <a:solidFill>
                <a:schemeClr val="accent2">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76B8-40A1-96B8-DD1AC8D9120B}"/>
            </c:ext>
          </c:extLst>
        </c:ser>
        <c:ser>
          <c:idx val="3"/>
          <c:order val="3"/>
          <c:tx>
            <c:strRef>
              <c:f>TotalSales!$F$3:$F$4</c:f>
              <c:strCache>
                <c:ptCount val="1"/>
                <c:pt idx="0">
                  <c:v>Robusta</c:v>
                </c:pt>
              </c:strCache>
            </c:strRef>
          </c:tx>
          <c:spPr>
            <a:ln w="34925" cap="rnd">
              <a:solidFill>
                <a:schemeClr val="accent2">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6-76B8-40A1-96B8-DD1AC8D9120B}"/>
            </c:ext>
          </c:extLst>
        </c:ser>
        <c:dLbls>
          <c:showLegendKey val="0"/>
          <c:showVal val="0"/>
          <c:showCatName val="0"/>
          <c:showSerName val="0"/>
          <c:showPercent val="0"/>
          <c:showBubbleSize val="0"/>
        </c:dLbls>
        <c:marker val="1"/>
        <c:smooth val="0"/>
        <c:axId val="1833710912"/>
        <c:axId val="1841486048"/>
      </c:lineChart>
      <c:catAx>
        <c:axId val="183371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86048"/>
        <c:crosses val="autoZero"/>
        <c:auto val="1"/>
        <c:lblAlgn val="ctr"/>
        <c:lblOffset val="100"/>
        <c:noMultiLvlLbl val="0"/>
      </c:catAx>
      <c:valAx>
        <c:axId val="18414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1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[coffeeOrdersDataProject.xlsx]CountryBarChart!Total Sales</c:name>
    <c:fmtId val="2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0-C24A-4078-A013-40E8943760D1}"/>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[coffeeOrdersDataProject.xlsx]TopCustomers!Total Sales</c:name>
    <c:fmtId val="2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TopCustomers!$A$4:$A$9</c:f>
              <c:strCache>
                <c:ptCount val="6"/>
                <c:pt idx="0">
                  <c:v>Elysee Sketch</c:v>
                </c:pt>
                <c:pt idx="1">
                  <c:v>Lacee Tanti</c:v>
                </c:pt>
                <c:pt idx="2">
                  <c:v>Daniel Heinonen</c:v>
                </c:pt>
                <c:pt idx="3">
                  <c:v>Nanny Lush</c:v>
                </c:pt>
                <c:pt idx="4">
                  <c:v>Shelli Keynd</c:v>
                </c:pt>
                <c:pt idx="5">
                  <c:v>Brenn Dundredge</c:v>
                </c:pt>
              </c:strCache>
            </c:strRef>
          </c:cat>
          <c:val>
            <c:numRef>
              <c:f>TopCustomers!$B$4:$B$9</c:f>
              <c:numCache>
                <c:formatCode>#,##0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0-8C09-4E4F-A970-F0273E3A4659}"/>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[coffeeOrdersDataProject.xlsx]TotalSales!Total Sales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Total Sales Overtime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2">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5-9B71-46D2-80D6-4051B9172A25}"/>
            </c:ext>
          </c:extLst>
        </c:ser>
        <c:ser>
          <c:idx val="1"/>
          <c:order val="1"/>
          <c:tx>
            <c:strRef>
              <c:f>TotalSales!$D$3:$D$4</c:f>
              <c:strCache>
                <c:ptCount val="1"/>
                <c:pt idx="0">
                  <c:v>Excelsa</c:v>
                </c:pt>
              </c:strCache>
            </c:strRef>
          </c:tx>
          <c:spPr>
            <a:ln w="34925" cap="rnd">
              <a:solidFill>
                <a:schemeClr val="accent2">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9-9B71-46D2-80D6-4051B9172A25}"/>
            </c:ext>
          </c:extLst>
        </c:ser>
        <c:ser>
          <c:idx val="2"/>
          <c:order val="2"/>
          <c:tx>
            <c:strRef>
              <c:f>TotalSales!$E$3:$E$4</c:f>
              <c:strCache>
                <c:ptCount val="1"/>
                <c:pt idx="0">
                  <c:v>Liberica</c:v>
                </c:pt>
              </c:strCache>
            </c:strRef>
          </c:tx>
          <c:spPr>
            <a:ln w="34925" cap="rnd">
              <a:solidFill>
                <a:schemeClr val="accent2">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A-9B71-46D2-80D6-4051B9172A25}"/>
            </c:ext>
          </c:extLst>
        </c:ser>
        <c:ser>
          <c:idx val="3"/>
          <c:order val="3"/>
          <c:tx>
            <c:strRef>
              <c:f>TotalSales!$F$3:$F$4</c:f>
              <c:strCache>
                <c:ptCount val="1"/>
                <c:pt idx="0">
                  <c:v>Robusta</c:v>
                </c:pt>
              </c:strCache>
            </c:strRef>
          </c:tx>
          <c:spPr>
            <a:ln w="34925" cap="rnd">
              <a:solidFill>
                <a:schemeClr val="accent2">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10-9B71-46D2-80D6-4051B9172A25}"/>
            </c:ext>
          </c:extLst>
        </c:ser>
        <c:dLbls>
          <c:showLegendKey val="0"/>
          <c:showVal val="0"/>
          <c:showCatName val="0"/>
          <c:showSerName val="0"/>
          <c:showPercent val="0"/>
          <c:showBubbleSize val="0"/>
        </c:dLbls>
        <c:marker val="1"/>
        <c:smooth val="0"/>
        <c:axId val="1833710912"/>
        <c:axId val="1841486048"/>
      </c:lineChart>
      <c:catAx>
        <c:axId val="183371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86048"/>
        <c:crosses val="autoZero"/>
        <c:auto val="1"/>
        <c:lblAlgn val="ctr"/>
        <c:lblOffset val="100"/>
        <c:noMultiLvlLbl val="0"/>
      </c:catAx>
      <c:valAx>
        <c:axId val="18414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1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[coffeeOrdersDataProject.xlsx]CountryBarChart!Total Sales</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0-B483-4476-A9E5-8B558069C75C}"/>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[coffeeOrdersDataProject.xlsx]TopCustomers!Total Sales</c:name>
    <c:fmtId val="2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bar"/>
        <c:grouping val="clustered"/>
        <c:varyColors val="0"/>
        <c:ser>
          <c:idx val="0"/>
          <c:order val="0"/>
          <c:tx>
            <c:strRef>
              <c:f>TopCustomers!$B$3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TopCustomers!$A$4:$A$9</c:f>
              <c:strCache>
                <c:ptCount val="6"/>
                <c:pt idx="0">
                  <c:v>Elysee Sketch</c:v>
                </c:pt>
                <c:pt idx="1">
                  <c:v>Lacee Tanti</c:v>
                </c:pt>
                <c:pt idx="2">
                  <c:v>Daniel Heinonen</c:v>
                </c:pt>
                <c:pt idx="3">
                  <c:v>Nanny Lush</c:v>
                </c:pt>
                <c:pt idx="4">
                  <c:v>Shelli Keynd</c:v>
                </c:pt>
                <c:pt idx="5">
                  <c:v>Brenn Dundredge</c:v>
                </c:pt>
              </c:strCache>
            </c:strRef>
          </c:cat>
          <c:val>
            <c:numRef>
              <c:f>TopCustomers!$B$4:$B$9</c:f>
              <c:numCache>
                <c:formatCode>#,##0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0-96AD-41AA-8BD8-D0EA9F33128D}"/>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2" name="Rectangle 1">
          <a:extLst>
            <a:ext uri="{FF2B5EF4-FFF2-40B4-BE49-F238E27FC236}">
              <a16:creationId xmlns:a16="http://schemas.microsoft.com/office/drawing/2014/main" id="{7C319F61-418A-928B-F39A-5D5FD7DC9644}"/>
            </a:ext>
          </a:extLst>
        </xdr:cNvPr>
        <xdr:cNvSpPr/>
      </xdr:nvSpPr>
      <xdr:spPr>
        <a:xfrm>
          <a:off x="36871" y="24581"/>
          <a:ext cx="12290323" cy="737419"/>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D" sz="3600" b="1" baseline="0"/>
            <a:t>COFFE SALES DASHBOARD</a:t>
          </a:r>
          <a:endParaRPr lang="en-ID" sz="3600" b="1"/>
        </a:p>
      </xdr:txBody>
    </xdr:sp>
    <xdr:clientData/>
  </xdr:twoCellAnchor>
  <xdr:twoCellAnchor>
    <xdr:from>
      <xdr:col>1</xdr:col>
      <xdr:colOff>0</xdr:colOff>
      <xdr:row>14</xdr:row>
      <xdr:rowOff>0</xdr:rowOff>
    </xdr:from>
    <xdr:to>
      <xdr:col>11</xdr:col>
      <xdr:colOff>19793</xdr:colOff>
      <xdr:row>35</xdr:row>
      <xdr:rowOff>0</xdr:rowOff>
    </xdr:to>
    <xdr:graphicFrame macro="">
      <xdr:nvGraphicFramePr>
        <xdr:cNvPr id="3" name="Chart 2">
          <a:extLst>
            <a:ext uri="{FF2B5EF4-FFF2-40B4-BE49-F238E27FC236}">
              <a16:creationId xmlns:a16="http://schemas.microsoft.com/office/drawing/2014/main" id="{7F2EE8AE-61ED-4A68-A687-D4C095DBC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39583</xdr:colOff>
      <xdr:row>5</xdr:row>
      <xdr:rowOff>0</xdr:rowOff>
    </xdr:from>
    <xdr:to>
      <xdr:col>15</xdr:col>
      <xdr:colOff>34169</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8F996E2-8A46-486A-A621-0454F97337B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9583" y="742208"/>
              <a:ext cx="8623989" cy="160316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15</xdr:col>
      <xdr:colOff>19792</xdr:colOff>
      <xdr:row>9</xdr:row>
      <xdr:rowOff>26891</xdr:rowOff>
    </xdr:from>
    <xdr:to>
      <xdr:col>17</xdr:col>
      <xdr:colOff>604007</xdr:colOff>
      <xdr:row>14</xdr:row>
      <xdr:rowOff>21634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764A007-83B6-46F7-9D0E-2F158DE0830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49195" y="1481618"/>
              <a:ext cx="1811331" cy="8853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19793</xdr:colOff>
      <xdr:row>5</xdr:row>
      <xdr:rowOff>0</xdr:rowOff>
    </xdr:from>
    <xdr:to>
      <xdr:col>21</xdr:col>
      <xdr:colOff>0</xdr:colOff>
      <xdr:row>9</xdr:row>
      <xdr:rowOff>26891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A71CB723-328E-4B85-ABC0-56F237D255E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649196" y="742208"/>
              <a:ext cx="3661557" cy="7394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604006</xdr:colOff>
      <xdr:row>9</xdr:row>
      <xdr:rowOff>26553</xdr:rowOff>
    </xdr:from>
    <xdr:to>
      <xdr:col>20</xdr:col>
      <xdr:colOff>613557</xdr:colOff>
      <xdr:row>14</xdr:row>
      <xdr:rowOff>21634</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7C6D03BB-48D1-4DCD-94D2-93DDC9CF36A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60525" y="1481280"/>
              <a:ext cx="1842607" cy="8857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19793</xdr:colOff>
      <xdr:row>14</xdr:row>
      <xdr:rowOff>10027</xdr:rowOff>
    </xdr:from>
    <xdr:to>
      <xdr:col>21</xdr:col>
      <xdr:colOff>0</xdr:colOff>
      <xdr:row>24</xdr:row>
      <xdr:rowOff>0</xdr:rowOff>
    </xdr:to>
    <xdr:graphicFrame macro="">
      <xdr:nvGraphicFramePr>
        <xdr:cNvPr id="8" name="Chart 7">
          <a:extLst>
            <a:ext uri="{FF2B5EF4-FFF2-40B4-BE49-F238E27FC236}">
              <a16:creationId xmlns:a16="http://schemas.microsoft.com/office/drawing/2014/main" id="{4D1268DB-0C13-410D-A46D-260B814F8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19793</xdr:colOff>
      <xdr:row>24</xdr:row>
      <xdr:rowOff>1</xdr:rowOff>
    </xdr:from>
    <xdr:to>
      <xdr:col>21</xdr:col>
      <xdr:colOff>0</xdr:colOff>
      <xdr:row>35</xdr:row>
      <xdr:rowOff>2</xdr:rowOff>
    </xdr:to>
    <xdr:graphicFrame macro="">
      <xdr:nvGraphicFramePr>
        <xdr:cNvPr id="9" name="Chart 8">
          <a:extLst>
            <a:ext uri="{FF2B5EF4-FFF2-40B4-BE49-F238E27FC236}">
              <a16:creationId xmlns:a16="http://schemas.microsoft.com/office/drawing/2014/main" id="{06578CC2-6839-4771-A417-4E4C57EE0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40640</xdr:colOff>
      <xdr:row>9</xdr:row>
      <xdr:rowOff>92687</xdr:rowOff>
    </xdr:from>
    <xdr:to>
      <xdr:col>17</xdr:col>
      <xdr:colOff>40640</xdr:colOff>
      <xdr:row>26</xdr:row>
      <xdr:rowOff>81257</xdr:rowOff>
    </xdr:to>
    <xdr:graphicFrame macro="">
      <xdr:nvGraphicFramePr>
        <xdr:cNvPr id="2" name="Chart 1">
          <a:extLst>
            <a:ext uri="{FF2B5EF4-FFF2-40B4-BE49-F238E27FC236}">
              <a16:creationId xmlns:a16="http://schemas.microsoft.com/office/drawing/2014/main" id="{9D7DB4A6-696D-A361-532A-872485A42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40640</xdr:colOff>
      <xdr:row>2</xdr:row>
      <xdr:rowOff>0</xdr:rowOff>
    </xdr:from>
    <xdr:to>
      <xdr:col>23</xdr:col>
      <xdr:colOff>40640</xdr:colOff>
      <xdr:row>9</xdr:row>
      <xdr:rowOff>93617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0529DA-4BD9-7B74-8ABD-2CDCD95DA61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53760" y="365760"/>
              <a:ext cx="9753600" cy="137377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40640</xdr:colOff>
      <xdr:row>13</xdr:row>
      <xdr:rowOff>164692</xdr:rowOff>
    </xdr:from>
    <xdr:to>
      <xdr:col>20</xdr:col>
      <xdr:colOff>40640</xdr:colOff>
      <xdr:row>18</xdr:row>
      <xdr:rowOff>164692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6932ECA-4488-F714-C608-7341000E3FC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49760" y="2542132"/>
              <a:ext cx="1828800" cy="914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40640</xdr:colOff>
      <xdr:row>9</xdr:row>
      <xdr:rowOff>133597</xdr:rowOff>
    </xdr:from>
    <xdr:to>
      <xdr:col>23</xdr:col>
      <xdr:colOff>40640</xdr:colOff>
      <xdr:row>13</xdr:row>
      <xdr:rowOff>164692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C946277-BAC1-379D-5DA5-AD917CD3CC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49760" y="1779517"/>
              <a:ext cx="3657600" cy="7626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40640</xdr:colOff>
      <xdr:row>13</xdr:row>
      <xdr:rowOff>164354</xdr:rowOff>
    </xdr:from>
    <xdr:to>
      <xdr:col>23</xdr:col>
      <xdr:colOff>40640</xdr:colOff>
      <xdr:row>18</xdr:row>
      <xdr:rowOff>164692</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B29D434-E68C-B12F-81D5-B448059FD08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78560" y="2541794"/>
              <a:ext cx="1828800" cy="9147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7695</xdr:colOff>
      <xdr:row>2</xdr:row>
      <xdr:rowOff>2309</xdr:rowOff>
    </xdr:from>
    <xdr:to>
      <xdr:col>15</xdr:col>
      <xdr:colOff>307878</xdr:colOff>
      <xdr:row>17</xdr:row>
      <xdr:rowOff>15394</xdr:rowOff>
    </xdr:to>
    <xdr:graphicFrame macro="">
      <xdr:nvGraphicFramePr>
        <xdr:cNvPr id="7" name="Chart 6">
          <a:extLst>
            <a:ext uri="{FF2B5EF4-FFF2-40B4-BE49-F238E27FC236}">
              <a16:creationId xmlns:a16="http://schemas.microsoft.com/office/drawing/2014/main" id="{016E0BC8-3628-9E4C-9676-55D1010DB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300183</xdr:colOff>
      <xdr:row>17</xdr:row>
      <xdr:rowOff>13085</xdr:rowOff>
    </xdr:to>
    <xdr:graphicFrame macro="">
      <xdr:nvGraphicFramePr>
        <xdr:cNvPr id="2" name="Chart 1">
          <a:extLst>
            <a:ext uri="{FF2B5EF4-FFF2-40B4-BE49-F238E27FC236}">
              <a16:creationId xmlns:a16="http://schemas.microsoft.com/office/drawing/2014/main" id="{D28BACD7-38A8-419C-9432-CBC64CD8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3.64492604167" createdVersion="8" refreshedVersion="8" minRefreshableVersion="3" recordCount="1000" xr:uid="{13831E04-C4BD-400C-8BA1-5FD0C086500D}">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613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69D15-FD53-467C-AA9E-0793B26706A8}"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1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0" baseItem="0" numFmtId="3"/>
  </dataFields>
  <formats count="2">
    <format dxfId="98">
      <pivotArea outline="0" fieldPosition="0">
        <references count="3">
          <reference field="13" count="1" selected="0">
            <x v="0"/>
          </reference>
          <reference field="16" count="1" selected="0">
            <x v="2"/>
          </reference>
          <reference field="17" count="1" selected="0">
            <x v="1"/>
          </reference>
        </references>
      </pivotArea>
    </format>
    <format dxfId="97">
      <pivotArea outline="0" fieldPosition="0">
        <references count="1">
          <reference field="4294967294" count="1">
            <x v="0"/>
          </reference>
        </references>
      </pivotArea>
    </format>
  </format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C9B74-A16A-4538-8CFF-E8091F0EFCD6}"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93">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3"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18A18-91EB-499B-AF14-89F05D7CEC2C}"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9"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0" baseItem="0" numFmtId="3"/>
  </dataFields>
  <formats count="1">
    <format dxfId="92">
      <pivotArea outline="0" fieldPosition="0">
        <references count="1">
          <reference field="4294967294" count="1">
            <x v="0"/>
          </reference>
        </references>
      </pivotArea>
    </format>
  </formats>
  <chartFormats count="6">
    <chartFormat chart="3"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5" count="1" selected="0">
            <x v="28"/>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3ADBB7-55B7-4C81-B79F-04B5265B229C}" sourceName="Size">
  <pivotTables>
    <pivotTable tabId="20" name="Total Sales"/>
    <pivotTable tabId="21" name="Total Sales"/>
    <pivotTable tabId="22" name="Total Sales"/>
  </pivotTables>
  <data>
    <tabular pivotCacheId="7261376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DD38C9-AB21-4652-A281-69BFF6CD7364}" sourceName="Roast Type Name">
  <pivotTables>
    <pivotTable tabId="20" name="Total Sales"/>
    <pivotTable tabId="21" name="Total Sales"/>
    <pivotTable tabId="22" name="Total Sales"/>
  </pivotTables>
  <data>
    <tabular pivotCacheId="7261376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ACEBAC-09D9-478E-AE77-A502BA8120EC}" sourceName="Loyalty Card">
  <pivotTables>
    <pivotTable tabId="20" name="Total Sales"/>
    <pivotTable tabId="21" name="Total Sales"/>
    <pivotTable tabId="22" name="Total Sales"/>
  </pivotTables>
  <data>
    <tabular pivotCacheId="7261376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04473DB-F616-465D-A359-D690592C530E}" cache="Slicer_Size" caption="Size" columnCount="2" style="SlicerStyleLight2" rowHeight="234950"/>
  <slicer name="Roast Type Name 1" xr10:uid="{7BC00C10-C2AD-44BB-A553-2741B56EBFCC}" cache="Slicer_Roast_Type_Name" caption="Roast Type Name" columnCount="3" style="SlicerStyleLight2" rowHeight="234950"/>
  <slicer name="Loyalty Card 1" xr10:uid="{AFFD0AC1-17BB-43D5-9BF0-FA22EBE891AA}" cache="Slicer_Loyalty_Card" caption="Loyalty Card"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64C09C-6F1B-4BD5-B4E6-30C1118815BF}" cache="Slicer_Size" caption="Size" columnCount="2" style="SlicerStyleLight2" rowHeight="234950"/>
  <slicer name="Roast Type Name" xr10:uid="{C8DE0E52-0455-4E4E-8741-2FD31CB5D6D5}" cache="Slicer_Roast_Type_Name" caption="Roast Type Name" columnCount="3" style="SlicerStyleLight2" rowHeight="234950"/>
  <slicer name="Loyalty Card" xr10:uid="{819E6FFC-D5D0-47DC-AA58-5FA9D5A6D386}"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BF40E5-FA72-49F5-ADD5-7D8951C0E46A}" name="Orders" displayName="Orders" ref="A1:P1001" totalsRowShown="0" headerRowDxfId="99">
  <autoFilter ref="A1:P1001" xr:uid="{2EBF40E5-FA72-49F5-ADD5-7D8951C0E46A}"/>
  <tableColumns count="16">
    <tableColumn id="1" xr3:uid="{99F7C09F-56D4-4E78-A484-187E2D77D49F}" name="Order ID" dataDxfId="109"/>
    <tableColumn id="2" xr3:uid="{AADB2BBA-B894-4195-8020-D65C1DA34B25}" name="Order Date" dataDxfId="108"/>
    <tableColumn id="3" xr3:uid="{42ACBE35-6835-449F-BDB3-C69EA2A1BE0A}" name="Customer ID" dataDxfId="107"/>
    <tableColumn id="4" xr3:uid="{7EC841AD-86A6-42F8-9EFD-655C6C85A982}" name="Product ID"/>
    <tableColumn id="5" xr3:uid="{0DF175F6-A152-47C5-88A4-274D91B77600}" name="Quantity" dataDxfId="106"/>
    <tableColumn id="6" xr3:uid="{01006ECD-411A-4B4A-8AC1-80E517B0E4A3}" name="Customer Name" dataDxfId="105">
      <calculatedColumnFormula>_xlfn.XLOOKUP(C2,customers!$A$1:$A$1001,customers!$B$1:$B$1001,,0)</calculatedColumnFormula>
    </tableColumn>
    <tableColumn id="7" xr3:uid="{67A547ED-B23B-42EF-B528-FF87810DBB2B}" name="Email" dataDxfId="104">
      <calculatedColumnFormula>IF(_xlfn.XLOOKUP(C2,customers!$A$1:$A$1001,customers!$C$1:$C$1001,,0)=0,"",_xlfn.XLOOKUP(C2,customers!$A$1:$A$1001,customers!$C$1:$C$1001,,0))</calculatedColumnFormula>
    </tableColumn>
    <tableColumn id="8" xr3:uid="{6DD9B9D9-FD3A-4002-BB74-DB5158DB47E1}" name="Country" dataDxfId="103">
      <calculatedColumnFormula>_xlfn.XLOOKUP(C2,customers!$A$1:$A$1001,customers!$G$1:$G$1001,,0)</calculatedColumnFormula>
    </tableColumn>
    <tableColumn id="9" xr3:uid="{ADA3CEC8-51D4-4B10-BE83-90F1EAB66331}" name="Coffee Type">
      <calculatedColumnFormula>INDEX(products!$A$1:$G$49,MATCH(orders!$D2,products!$A$1:$A$49,0),MATCH(orders!I$1,products!$A$1:$G$1,0))</calculatedColumnFormula>
    </tableColumn>
    <tableColumn id="10" xr3:uid="{CA54B67F-A12F-46A4-957F-69AE39B034DA}" name="Roast Type">
      <calculatedColumnFormula>INDEX(products!$A$1:$G$49,MATCH(orders!$D2,products!$A$1:$A$49,0),MATCH(orders!J$1,products!$A$1:$G$1,0))</calculatedColumnFormula>
    </tableColumn>
    <tableColumn id="11" xr3:uid="{FC29EB44-C920-46B5-A03C-A61F8A9CD3DE}" name="Size" dataDxfId="102">
      <calculatedColumnFormula>INDEX(products!$A$1:$G$49,MATCH(orders!$D2,products!$A$1:$A$49,0),MATCH(orders!K$1,products!$A$1:$G$1,0))</calculatedColumnFormula>
    </tableColumn>
    <tableColumn id="12" xr3:uid="{EDACBD6E-40A6-4BCB-A877-5EAC4248E225}" name="Unit Price" dataDxfId="101">
      <calculatedColumnFormula>INDEX(products!$A$1:$G$49,MATCH(orders!$D2,products!$A$1:$A$49,0),MATCH(orders!L$1,products!$A$1:$G$1,0))</calculatedColumnFormula>
    </tableColumn>
    <tableColumn id="13" xr3:uid="{53AF9083-8752-45CE-8A32-D3C88464CF7A}" name="Sales" dataDxfId="100">
      <calculatedColumnFormula>orders!L2*orders!E2</calculatedColumnFormula>
    </tableColumn>
    <tableColumn id="14" xr3:uid="{31915177-6AA3-45C8-AA3F-329958D7389A}" name="Coffe Type Name">
      <calculatedColumnFormula>IF(I2="Rob", "Robusta",IF(I2="Exc", "Excelsa",IF(I2="Ara", "Arabica","Liberica")))</calculatedColumnFormula>
    </tableColumn>
    <tableColumn id="15" xr3:uid="{8BE228D9-148E-4A7E-8C2F-F4497D042637}" name="Roast Type Name">
      <calculatedColumnFormula>IF(J2="M", "Medium",IF(J2="L", "Light","Dark"))</calculatedColumnFormula>
    </tableColumn>
    <tableColumn id="16" xr3:uid="{CEE3FF87-4420-4BFC-94B1-F96BDC446791}" name="Loyalty Card" dataDxfId="94">
      <calculatedColumnFormula>_xlfn.XLOOKUP(Orders[[#This Row],[Customer ID]],customers!$A$1:$A$1001,customers!$I$1:$I$1001,,0)</calculatedColumnFormula>
    </tableColum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1DE9B2-06D2-4539-875A-0041892E4727}" sourceName="Order Date">
  <pivotTables>
    <pivotTable tabId="20" name="Total Sales"/>
    <pivotTable tabId="21" name="Total Sales"/>
    <pivotTable tabId="22" name="Total Sales"/>
  </pivotTables>
  <state minimalRefreshVersion="6" lastRefreshVersion="6" pivotCacheId="726137664"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544B2BB-B14E-4DE7-9FC8-68F3961BD1F4}" cache="NativeTimeline_Order_Date" caption="Order Date" level="0" selectionLevel="0"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3C140B-D944-45EE-BCA7-9215FE1D9674}" cache="NativeTimeline_Order_Date" caption="Order Date" level="2" selectionLevel="0" scrollPosition="2019-08-18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B99C-2E2B-41EB-A169-F79B5EDCAD7B}">
  <dimension ref="A1"/>
  <sheetViews>
    <sheetView tabSelected="1" topLeftCell="A2" zoomScale="77" workbookViewId="0">
      <selection activeCell="X21" sqref="X21"/>
    </sheetView>
  </sheetViews>
  <sheetFormatPr defaultRowHeight="14.4" x14ac:dyDescent="0.3"/>
  <cols>
    <col min="1" max="1" width="0.5546875" customWidth="1"/>
  </cols>
  <sheetData>
    <row r="1" ht="2.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09B4-C0D6-4E83-B425-0558928B1D73}">
  <dimension ref="A3:F16"/>
  <sheetViews>
    <sheetView topLeftCell="E1" zoomScale="75" workbookViewId="0">
      <selection activeCell="V28" sqref="V28"/>
    </sheetView>
  </sheetViews>
  <sheetFormatPr defaultRowHeight="14.4" x14ac:dyDescent="0.3"/>
  <cols>
    <col min="1" max="1" width="12.5546875" bestFit="1" customWidth="1"/>
    <col min="2" max="2" width="22.44140625" bestFit="1" customWidth="1"/>
    <col min="3" max="3" width="18.77734375" bestFit="1" customWidth="1"/>
    <col min="4" max="4" width="7.21875" bestFit="1" customWidth="1"/>
    <col min="5" max="5" width="7.6640625" bestFit="1" customWidth="1"/>
    <col min="6" max="6" width="8.44140625" bestFit="1" customWidth="1"/>
  </cols>
  <sheetData>
    <row r="3" spans="1:6" x14ac:dyDescent="0.3">
      <c r="A3" s="6" t="s">
        <v>6217</v>
      </c>
      <c r="C3" s="6" t="s">
        <v>6196</v>
      </c>
    </row>
    <row r="4" spans="1:6" x14ac:dyDescent="0.3">
      <c r="A4" s="6" t="s">
        <v>6211</v>
      </c>
      <c r="B4" s="6" t="s">
        <v>6212</v>
      </c>
      <c r="C4" t="s">
        <v>6213</v>
      </c>
      <c r="D4" t="s">
        <v>6214</v>
      </c>
      <c r="E4" t="s">
        <v>6215</v>
      </c>
      <c r="F4" t="s">
        <v>6216</v>
      </c>
    </row>
    <row r="5" spans="1:6" x14ac:dyDescent="0.3">
      <c r="A5" t="s">
        <v>6198</v>
      </c>
      <c r="B5" t="s">
        <v>6199</v>
      </c>
      <c r="C5" s="7">
        <v>186.85499999999999</v>
      </c>
      <c r="D5" s="7">
        <v>305.96999999999997</v>
      </c>
      <c r="E5" s="7">
        <v>213.16</v>
      </c>
      <c r="F5" s="7">
        <v>123</v>
      </c>
    </row>
    <row r="6" spans="1:6" x14ac:dyDescent="0.3">
      <c r="B6" t="s">
        <v>6200</v>
      </c>
      <c r="C6" s="7">
        <v>251.965</v>
      </c>
      <c r="D6" s="7">
        <v>129.46</v>
      </c>
      <c r="E6" s="7">
        <v>434.03999999999996</v>
      </c>
      <c r="F6" s="7">
        <v>171.93999999999997</v>
      </c>
    </row>
    <row r="7" spans="1:6" x14ac:dyDescent="0.3">
      <c r="B7" t="s">
        <v>6201</v>
      </c>
      <c r="C7" s="7">
        <v>224.94499999999999</v>
      </c>
      <c r="D7" s="7">
        <v>349.12000000000006</v>
      </c>
      <c r="E7" s="7">
        <v>321.03999999999996</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171.04499999999999</v>
      </c>
      <c r="F10" s="7">
        <v>372.25500000000005</v>
      </c>
    </row>
    <row r="11" spans="1:6" x14ac:dyDescent="0.3">
      <c r="B11" t="s">
        <v>6205</v>
      </c>
      <c r="C11" s="7">
        <v>345.02</v>
      </c>
      <c r="D11" s="7">
        <v>273.86999999999995</v>
      </c>
      <c r="E11" s="7">
        <v>184.13</v>
      </c>
      <c r="F11" s="7">
        <v>201.11499999999998</v>
      </c>
    </row>
    <row r="12" spans="1:6" x14ac:dyDescent="0.3">
      <c r="B12" t="s">
        <v>6206</v>
      </c>
      <c r="C12" s="7">
        <v>334.89000000000004</v>
      </c>
      <c r="D12" s="7">
        <v>70.95</v>
      </c>
      <c r="E12" s="7">
        <v>134.23000000000002</v>
      </c>
      <c r="F12" s="7">
        <v>166.27500000000001</v>
      </c>
    </row>
    <row r="13" spans="1:6" x14ac:dyDescent="0.3">
      <c r="B13" t="s">
        <v>6207</v>
      </c>
      <c r="C13" s="7">
        <v>178.70999999999998</v>
      </c>
      <c r="D13" s="7">
        <v>166.1</v>
      </c>
      <c r="E13" s="7">
        <v>439.30999999999995</v>
      </c>
      <c r="F13" s="7">
        <v>492.89999999999992</v>
      </c>
    </row>
    <row r="14" spans="1:6" x14ac:dyDescent="0.3">
      <c r="B14" t="s">
        <v>6208</v>
      </c>
      <c r="C14" s="7">
        <v>301.98499999999996</v>
      </c>
      <c r="D14" s="7">
        <v>153.76499999999999</v>
      </c>
      <c r="E14" s="7">
        <v>215.55499999999998</v>
      </c>
      <c r="F14" s="7">
        <v>213.66499999999999</v>
      </c>
    </row>
    <row r="15" spans="1:6" x14ac:dyDescent="0.3">
      <c r="B15" t="s">
        <v>6209</v>
      </c>
      <c r="C15" s="7">
        <v>312.83499999999998</v>
      </c>
      <c r="D15" s="7">
        <v>63.249999999999993</v>
      </c>
      <c r="E15" s="7">
        <v>350.89499999999992</v>
      </c>
      <c r="F15" s="7">
        <v>96.404999999999987</v>
      </c>
    </row>
    <row r="16" spans="1:6" x14ac:dyDescent="0.3">
      <c r="B16" t="s">
        <v>6210</v>
      </c>
      <c r="C16" s="7">
        <v>265.62</v>
      </c>
      <c r="D16" s="7">
        <v>526.51499999999987</v>
      </c>
      <c r="E16" s="7">
        <v>187.05999999999997</v>
      </c>
      <c r="F16" s="7">
        <v>210.58999999999997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B7AF-9057-4781-96B5-9BCB07A12313}">
  <dimension ref="A3:B6"/>
  <sheetViews>
    <sheetView zoomScale="99" workbookViewId="0">
      <selection activeCell="R22" sqref="R22"/>
    </sheetView>
  </sheetViews>
  <sheetFormatPr defaultRowHeight="14.4" x14ac:dyDescent="0.3"/>
  <cols>
    <col min="1" max="1" width="14.109375" bestFit="1" customWidth="1"/>
    <col min="2" max="3" width="11.77734375" bestFit="1" customWidth="1"/>
    <col min="4" max="4" width="7.109375" bestFit="1" customWidth="1"/>
    <col min="5" max="5" width="7.5546875" bestFit="1" customWidth="1"/>
    <col min="6" max="6" width="8" bestFit="1" customWidth="1"/>
  </cols>
  <sheetData>
    <row r="3" spans="1:2" x14ac:dyDescent="0.3">
      <c r="A3" s="6" t="s">
        <v>7</v>
      </c>
      <c r="B3" t="s">
        <v>6217</v>
      </c>
    </row>
    <row r="4" spans="1:2" x14ac:dyDescent="0.3">
      <c r="A4" t="s">
        <v>28</v>
      </c>
      <c r="B4" s="7">
        <v>951.27999999999986</v>
      </c>
    </row>
    <row r="5" spans="1:2" x14ac:dyDescent="0.3">
      <c r="A5" t="s">
        <v>318</v>
      </c>
      <c r="B5" s="7">
        <v>1781.0749999999998</v>
      </c>
    </row>
    <row r="6" spans="1:2" x14ac:dyDescent="0.3">
      <c r="A6" t="s">
        <v>19</v>
      </c>
      <c r="B6" s="7">
        <v>9454.8100000000013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11565-6158-4142-89A5-B52721D59FD6}">
  <dimension ref="A3:B9"/>
  <sheetViews>
    <sheetView zoomScale="99" workbookViewId="0">
      <selection activeCell="P9" sqref="P9"/>
    </sheetView>
  </sheetViews>
  <sheetFormatPr defaultRowHeight="14.4" x14ac:dyDescent="0.3"/>
  <cols>
    <col min="1" max="1" width="17.109375" bestFit="1" customWidth="1"/>
    <col min="2" max="3" width="11.77734375" bestFit="1" customWidth="1"/>
    <col min="4" max="4" width="7.109375" bestFit="1" customWidth="1"/>
    <col min="5" max="5" width="7.5546875" bestFit="1" customWidth="1"/>
    <col min="6" max="6" width="8" bestFit="1" customWidth="1"/>
  </cols>
  <sheetData>
    <row r="3" spans="1:2" x14ac:dyDescent="0.3">
      <c r="A3" s="6" t="s">
        <v>4</v>
      </c>
      <c r="B3" t="s">
        <v>6217</v>
      </c>
    </row>
    <row r="4" spans="1:2" x14ac:dyDescent="0.3">
      <c r="A4" t="s">
        <v>1472</v>
      </c>
      <c r="B4" s="7">
        <v>204.92999999999995</v>
      </c>
    </row>
    <row r="5" spans="1:2" x14ac:dyDescent="0.3">
      <c r="A5" t="s">
        <v>2177</v>
      </c>
      <c r="B5" s="7">
        <v>204.92999999999995</v>
      </c>
    </row>
    <row r="6" spans="1:2" x14ac:dyDescent="0.3">
      <c r="A6" t="s">
        <v>3820</v>
      </c>
      <c r="B6" s="7">
        <v>204.92999999999995</v>
      </c>
    </row>
    <row r="7" spans="1:2" x14ac:dyDescent="0.3">
      <c r="A7" t="s">
        <v>2275</v>
      </c>
      <c r="B7" s="7">
        <v>204.92999999999995</v>
      </c>
    </row>
    <row r="8" spans="1:2" x14ac:dyDescent="0.3">
      <c r="A8" t="s">
        <v>2454</v>
      </c>
      <c r="B8" s="7">
        <v>204.92999999999995</v>
      </c>
    </row>
    <row r="9" spans="1:2" x14ac:dyDescent="0.3">
      <c r="A9" t="s">
        <v>5765</v>
      </c>
      <c r="B9" s="7">
        <v>248.36499999999995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4.109375" customWidth="1"/>
    <col min="10" max="10" width="11.6640625" customWidth="1"/>
    <col min="11" max="11" width="5.88671875" bestFit="1" customWidth="1"/>
    <col min="12" max="12" width="10.77734375" customWidth="1"/>
    <col min="13" max="13" width="10.44140625" customWidth="1"/>
    <col min="14" max="14" width="17.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orders!L2*orders!E2</f>
        <v>19.899999999999999</v>
      </c>
      <c r="N2" t="str">
        <f>IF(I2="Rob", "Robusta",IF(I2="Exc", "Excelsa",IF(I2="Ara", "Arabica","Liberica")))</f>
        <v>Robusta</v>
      </c>
      <c r="O2" t="str">
        <f>IF(J2="M", "Medium",IF(J2="L", "Light","Dark"))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orders!L3*orders!E3</f>
        <v>41.25</v>
      </c>
      <c r="N3" t="str">
        <f t="shared" ref="N3:N66" si="0">IF(I3="Rob", "Robusta",IF(I3="Exc", "Excelsa",IF(I3="Ara", "Arabica","Liberica")))</f>
        <v>Excelsa</v>
      </c>
      <c r="O3" t="str">
        <f t="shared" ref="O3:O66" si="1">IF(J3="M", "Medium",IF(J3="L", "Light","Dark"))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orders!L4*orders!E4</f>
        <v>12.95</v>
      </c>
      <c r="N4" t="str">
        <f t="shared" si="0"/>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orders!L5*orders!E5</f>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orders!L6*orders!E6</f>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orders!L7*orders!E7</f>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orders!L8*orders!E8</f>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orders!L9*orders!E9</f>
        <v>4.7549999999999999</v>
      </c>
      <c r="N9" t="str">
        <f t="shared" si="0"/>
        <v>Liberica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orders!L10*orders!E10</f>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orders!L11*orders!E11</f>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orders!L12*orders!E12</f>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orders!L13*orders!E13</f>
        <v>170.77499999999998</v>
      </c>
      <c r="N13" t="str">
        <f t="shared" si="0"/>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orders!L14*orders!E14</f>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orders!L15*orders!E15</f>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orders!L16*orders!E16</f>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orders!L17*orders!E17</f>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orders!L18*orders!E18</f>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orders!L19*orders!E19</f>
        <v>77.699999999999989</v>
      </c>
      <c r="N19" t="str">
        <f t="shared" si="0"/>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orders!L20*orders!E20</f>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orders!L21*orders!E21</f>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orders!L22*orders!E22</f>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orders!L23*orders!E23</f>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orders!L24*orders!E24</f>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orders!L25*orders!E25</f>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orders!L26*orders!E26</f>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orders!L27*orders!E27</f>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orders!L28*orders!E28</f>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orders!L29*orders!E29</f>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orders!L30*orders!E30</f>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orders!L31*orders!E31</f>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orders!L32*orders!E32</f>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orders!L33*orders!E33</f>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orders!L34*orders!E34</f>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orders!L35*orders!E35</f>
        <v>23.774999999999999</v>
      </c>
      <c r="N35" t="str">
        <f t="shared" si="0"/>
        <v>Liberica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orders!L36*orders!E36</f>
        <v>57.06</v>
      </c>
      <c r="N36" t="str">
        <f t="shared" si="0"/>
        <v>Liberica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orders!L37*orders!E37</f>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orders!L38*orders!E38</f>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orders!L39*orders!E39</f>
        <v>28.53</v>
      </c>
      <c r="N39" t="str">
        <f t="shared" si="0"/>
        <v>Liberica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orders!L40*orders!E40</f>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orders!L41*orders!E41</f>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orders!L42*orders!E42</f>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orders!L43*orders!E43</f>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orders!L44*orders!E44</f>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orders!L45*orders!E45</f>
        <v>72.91</v>
      </c>
      <c r="N45" t="str">
        <f t="shared" si="0"/>
        <v>Liberica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orders!L46*orders!E46</f>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orders!L47*orders!E47</f>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orders!L48*orders!E48</f>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orders!L49*orders!E49</f>
        <v>7.77</v>
      </c>
      <c r="N49" t="str">
        <f t="shared" si="0"/>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orders!L50*orders!E50</f>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orders!L51*orders!E51</f>
        <v>38.849999999999994</v>
      </c>
      <c r="N51" t="str">
        <f t="shared" si="0"/>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orders!L52*orders!E52</f>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orders!L53*orders!E53</f>
        <v>145.82</v>
      </c>
      <c r="N53" t="str">
        <f t="shared" si="0"/>
        <v>Liberica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orders!L54*orders!E54</f>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orders!L55*orders!E55</f>
        <v>72.91</v>
      </c>
      <c r="N55" t="str">
        <f t="shared" si="0"/>
        <v>Liberica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orders!L56*orders!E56</f>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orders!L57*orders!E57</f>
        <v>47.55</v>
      </c>
      <c r="N57" t="str">
        <f t="shared" si="0"/>
        <v>Liberica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orders!L58*orders!E58</f>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orders!L59*orders!E59</f>
        <v>59.4</v>
      </c>
      <c r="N59" t="str">
        <f t="shared" si="0"/>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orders!L60*orders!E60</f>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orders!L61*orders!E61</f>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orders!L62*orders!E62</f>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orders!L63*orders!E63</f>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orders!L64*orders!E64</f>
        <v>23.774999999999999</v>
      </c>
      <c r="N64" t="str">
        <f t="shared" si="0"/>
        <v>Liberica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orders!L65*orders!E65</f>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orders!L66*orders!E66</f>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orders!L67*orders!E67</f>
        <v>82.339999999999989</v>
      </c>
      <c r="N67" t="str">
        <f t="shared" ref="N67:N130" si="2">IF(I67="Rob", "Robusta",IF(I67="Exc", "Excelsa",IF(I67="Ara", "Arabica","Liberica")))</f>
        <v>Robusta</v>
      </c>
      <c r="O67" t="str">
        <f t="shared" ref="O67:O130" si="3">IF(J67="M", "Medium",IF(J67="L", "Light","Dark"))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orders!L68*orders!E68</f>
        <v>7.169999999999999</v>
      </c>
      <c r="N68" t="str">
        <f t="shared" si="2"/>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orders!L69*orders!E69</f>
        <v>9.51</v>
      </c>
      <c r="N69" t="str">
        <f t="shared" si="2"/>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orders!L70*orders!E70</f>
        <v>2.9849999999999999</v>
      </c>
      <c r="N70" t="str">
        <f t="shared" si="2"/>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orders!L71*orders!E71</f>
        <v>59.699999999999996</v>
      </c>
      <c r="N71" t="str">
        <f t="shared" si="2"/>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orders!L72*orders!E72</f>
        <v>136.61999999999998</v>
      </c>
      <c r="N72" t="str">
        <f t="shared" si="2"/>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orders!L73*orders!E73</f>
        <v>9.51</v>
      </c>
      <c r="N73" t="str">
        <f t="shared" si="2"/>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orders!L74*orders!E74</f>
        <v>77.624999999999986</v>
      </c>
      <c r="N74" t="str">
        <f t="shared" si="2"/>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orders!L75*orders!E75</f>
        <v>21.825000000000003</v>
      </c>
      <c r="N75" t="str">
        <f t="shared" si="2"/>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orders!L76*orders!E76</f>
        <v>17.82</v>
      </c>
      <c r="N76" t="str">
        <f t="shared" si="2"/>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orders!L77*orders!E77</f>
        <v>53.699999999999996</v>
      </c>
      <c r="N77" t="str">
        <f t="shared" si="2"/>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orders!L78*orders!E78</f>
        <v>3.5849999999999995</v>
      </c>
      <c r="N78" t="str">
        <f t="shared" si="2"/>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orders!L79*orders!E79</f>
        <v>7.29</v>
      </c>
      <c r="N79" t="str">
        <f t="shared" si="2"/>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orders!L80*orders!E80</f>
        <v>40.5</v>
      </c>
      <c r="N80" t="str">
        <f t="shared" si="2"/>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orders!L81*orders!E81</f>
        <v>47.8</v>
      </c>
      <c r="N81" t="str">
        <f t="shared" si="2"/>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orders!L82*orders!E82</f>
        <v>38.849999999999994</v>
      </c>
      <c r="N82" t="str">
        <f t="shared" si="2"/>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orders!L83*orders!E83</f>
        <v>109.36499999999999</v>
      </c>
      <c r="N83" t="str">
        <f t="shared" si="2"/>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orders!L84*orders!E84</f>
        <v>100.39499999999998</v>
      </c>
      <c r="N84" t="str">
        <f t="shared" si="2"/>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orders!L85*orders!E85</f>
        <v>82.339999999999989</v>
      </c>
      <c r="N85" t="str">
        <f t="shared" si="2"/>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orders!L86*orders!E86</f>
        <v>9.51</v>
      </c>
      <c r="N86" t="str">
        <f t="shared" si="2"/>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orders!L87*orders!E87</f>
        <v>89.35499999999999</v>
      </c>
      <c r="N87" t="str">
        <f t="shared" si="2"/>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orders!L88*orders!E88</f>
        <v>11.94</v>
      </c>
      <c r="N88" t="str">
        <f t="shared" si="2"/>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orders!L89*orders!E89</f>
        <v>33.75</v>
      </c>
      <c r="N89" t="str">
        <f t="shared" si="2"/>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orders!L90*orders!E90</f>
        <v>35.849999999999994</v>
      </c>
      <c r="N90" t="str">
        <f t="shared" si="2"/>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orders!L91*orders!E91</f>
        <v>77.699999999999989</v>
      </c>
      <c r="N91" t="str">
        <f t="shared" si="2"/>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orders!L92*orders!E92</f>
        <v>51.8</v>
      </c>
      <c r="N92" t="str">
        <f t="shared" si="2"/>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orders!L93*orders!E93</f>
        <v>103.49999999999999</v>
      </c>
      <c r="N93" t="str">
        <f t="shared" si="2"/>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orders!L94*orders!E94</f>
        <v>44.55</v>
      </c>
      <c r="N94" t="str">
        <f t="shared" si="2"/>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orders!L95*orders!E95</f>
        <v>35.64</v>
      </c>
      <c r="N95" t="str">
        <f t="shared" si="2"/>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orders!L96*orders!E96</f>
        <v>17.91</v>
      </c>
      <c r="N96" t="str">
        <f t="shared" si="2"/>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orders!L97*orders!E97</f>
        <v>155.24999999999997</v>
      </c>
      <c r="N97" t="str">
        <f t="shared" si="2"/>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orders!L98*orders!E98</f>
        <v>5.97</v>
      </c>
      <c r="N98" t="str">
        <f t="shared" si="2"/>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orders!L99*orders!E99</f>
        <v>13.5</v>
      </c>
      <c r="N99" t="str">
        <f t="shared" si="2"/>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orders!L100*orders!E100</f>
        <v>2.9849999999999999</v>
      </c>
      <c r="N100" t="str">
        <f t="shared" si="2"/>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orders!L101*orders!E101</f>
        <v>13.095000000000001</v>
      </c>
      <c r="N101" t="str">
        <f t="shared" si="2"/>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orders!L102*orders!E102</f>
        <v>7.77</v>
      </c>
      <c r="N102" t="str">
        <f t="shared" si="2"/>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orders!L103*orders!E103</f>
        <v>148.92499999999998</v>
      </c>
      <c r="N103" t="str">
        <f t="shared" si="2"/>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orders!L104*orders!E104</f>
        <v>38.849999999999994</v>
      </c>
      <c r="N104" t="str">
        <f t="shared" si="2"/>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orders!L105*orders!E105</f>
        <v>11.94</v>
      </c>
      <c r="N105" t="str">
        <f t="shared" si="2"/>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orders!L106*orders!E106</f>
        <v>87.300000000000011</v>
      </c>
      <c r="N106" t="str">
        <f t="shared" si="2"/>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orders!L107*orders!E107</f>
        <v>40.5</v>
      </c>
      <c r="N107" t="str">
        <f t="shared" si="2"/>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orders!L108*orders!E108</f>
        <v>24.3</v>
      </c>
      <c r="N108" t="str">
        <f t="shared" si="2"/>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orders!L109*orders!E109</f>
        <v>17.91</v>
      </c>
      <c r="N109" t="str">
        <f t="shared" si="2"/>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orders!L110*orders!E110</f>
        <v>27</v>
      </c>
      <c r="N110" t="str">
        <f t="shared" si="2"/>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orders!L111*orders!E111</f>
        <v>7.77</v>
      </c>
      <c r="N111" t="str">
        <f t="shared" si="2"/>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orders!L112*orders!E112</f>
        <v>13.365</v>
      </c>
      <c r="N112" t="str">
        <f t="shared" si="2"/>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orders!L113*orders!E113</f>
        <v>26.849999999999994</v>
      </c>
      <c r="N113" t="str">
        <f t="shared" si="2"/>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orders!L114*orders!E114</f>
        <v>11.25</v>
      </c>
      <c r="N114" t="str">
        <f t="shared" si="2"/>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orders!L115*orders!E115</f>
        <v>14.55</v>
      </c>
      <c r="N115" t="str">
        <f t="shared" si="2"/>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orders!L116*orders!E116</f>
        <v>14.339999999999998</v>
      </c>
      <c r="N116" t="str">
        <f t="shared" si="2"/>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orders!L117*orders!E117</f>
        <v>15.85</v>
      </c>
      <c r="N117" t="str">
        <f t="shared" si="2"/>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orders!L118*orders!E118</f>
        <v>19.02</v>
      </c>
      <c r="N118" t="str">
        <f t="shared" si="2"/>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orders!L119*orders!E119</f>
        <v>38.04</v>
      </c>
      <c r="N119" t="str">
        <f t="shared" si="2"/>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orders!L120*orders!E120</f>
        <v>21.87</v>
      </c>
      <c r="N120" t="str">
        <f t="shared" si="2"/>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orders!L121*orders!E121</f>
        <v>4.125</v>
      </c>
      <c r="N121" t="str">
        <f t="shared" si="2"/>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orders!L122*orders!E122</f>
        <v>3.8849999999999998</v>
      </c>
      <c r="N122" t="str">
        <f t="shared" si="2"/>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orders!L123*orders!E123</f>
        <v>68.75</v>
      </c>
      <c r="N123" t="str">
        <f t="shared" si="2"/>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orders!L124*orders!E124</f>
        <v>23.88</v>
      </c>
      <c r="N124" t="str">
        <f t="shared" si="2"/>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orders!L125*orders!E125</f>
        <v>145.82</v>
      </c>
      <c r="N125" t="str">
        <f t="shared" si="2"/>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orders!L126*orders!E126</f>
        <v>21.825000000000003</v>
      </c>
      <c r="N126" t="str">
        <f t="shared" si="2"/>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orders!L127*orders!E127</f>
        <v>26.19</v>
      </c>
      <c r="N127" t="str">
        <f t="shared" si="2"/>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orders!L128*orders!E128</f>
        <v>11.25</v>
      </c>
      <c r="N128" t="str">
        <f t="shared" si="2"/>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orders!L129*orders!E129</f>
        <v>77.699999999999989</v>
      </c>
      <c r="N129" t="str">
        <f t="shared" si="2"/>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orders!L130*orders!E130</f>
        <v>6.75</v>
      </c>
      <c r="N130" t="str">
        <f t="shared" si="2"/>
        <v>Arabica</v>
      </c>
      <c r="O130" t="str">
        <f t="shared" si="3"/>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orders!L131*orders!E131</f>
        <v>12.15</v>
      </c>
      <c r="N131" t="str">
        <f t="shared" ref="N131:N194" si="4">IF(I131="Rob", "Robusta",IF(I131="Exc", "Excelsa",IF(I131="Ara", "Arabica","Liberica")))</f>
        <v>Excelsa</v>
      </c>
      <c r="O131" t="str">
        <f t="shared" ref="O131:O194" si="5">IF(J131="M", "Medium",IF(J131="L", "Light","Dark"))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orders!L132*orders!E132</f>
        <v>148.92499999999998</v>
      </c>
      <c r="N132" t="str">
        <f t="shared" si="4"/>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orders!L133*orders!E133</f>
        <v>14.58</v>
      </c>
      <c r="N133" t="str">
        <f t="shared" si="4"/>
        <v>Excelsa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orders!L134*orders!E134</f>
        <v>148.92499999999998</v>
      </c>
      <c r="N134" t="str">
        <f t="shared" si="4"/>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orders!L135*orders!E135</f>
        <v>12.95</v>
      </c>
      <c r="N135" t="str">
        <f t="shared" si="4"/>
        <v>Liberica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orders!L136*orders!E136</f>
        <v>94.874999999999986</v>
      </c>
      <c r="N136" t="str">
        <f t="shared" si="4"/>
        <v>Excelsa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orders!L137*orders!E137</f>
        <v>38.849999999999994</v>
      </c>
      <c r="N137" t="str">
        <f t="shared" si="4"/>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orders!L138*orders!E138</f>
        <v>11.94</v>
      </c>
      <c r="N138" t="str">
        <f t="shared" si="4"/>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orders!L139*orders!E139</f>
        <v>102.46499999999997</v>
      </c>
      <c r="N139" t="str">
        <f t="shared" si="4"/>
        <v>Excelsa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orders!L140*orders!E140</f>
        <v>48.6</v>
      </c>
      <c r="N140" t="str">
        <f t="shared" si="4"/>
        <v>Excelsa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orders!L141*orders!E141</f>
        <v>77.699999999999989</v>
      </c>
      <c r="N141" t="str">
        <f t="shared" si="4"/>
        <v>Liberica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orders!L142*orders!E142</f>
        <v>29.784999999999997</v>
      </c>
      <c r="N142" t="str">
        <f t="shared" si="4"/>
        <v>Liberica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orders!L143*orders!E143</f>
        <v>15.54</v>
      </c>
      <c r="N143" t="str">
        <f t="shared" si="4"/>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orders!L144*orders!E144</f>
        <v>136.61999999999998</v>
      </c>
      <c r="N144" t="str">
        <f t="shared" si="4"/>
        <v>Excelsa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orders!L145*orders!E145</f>
        <v>17.46</v>
      </c>
      <c r="N145" t="str">
        <f t="shared" si="4"/>
        <v>Liberica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orders!L146*orders!E146</f>
        <v>68.309999999999988</v>
      </c>
      <c r="N146" t="str">
        <f t="shared" si="4"/>
        <v>Excelsa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orders!L147*orders!E147</f>
        <v>17.46</v>
      </c>
      <c r="N147" t="str">
        <f t="shared" si="4"/>
        <v>Liberica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orders!L148*orders!E148</f>
        <v>43.650000000000006</v>
      </c>
      <c r="N148" t="str">
        <f t="shared" si="4"/>
        <v>Liberica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orders!L149*orders!E149</f>
        <v>27.5</v>
      </c>
      <c r="N149" t="str">
        <f t="shared" si="4"/>
        <v>Excelsa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orders!L150*orders!E150</f>
        <v>18.225000000000001</v>
      </c>
      <c r="N150" t="str">
        <f t="shared" si="4"/>
        <v>Excelsa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orders!L151*orders!E151</f>
        <v>51.749999999999993</v>
      </c>
      <c r="N151" t="str">
        <f t="shared" si="4"/>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orders!L152*orders!E152</f>
        <v>12.95</v>
      </c>
      <c r="N152" t="str">
        <f t="shared" si="4"/>
        <v>Liberica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orders!L153*orders!E153</f>
        <v>33.75</v>
      </c>
      <c r="N153" t="str">
        <f t="shared" si="4"/>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orders!L154*orders!E154</f>
        <v>68.655000000000001</v>
      </c>
      <c r="N154" t="str">
        <f t="shared" si="4"/>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orders!L155*orders!E155</f>
        <v>2.6849999999999996</v>
      </c>
      <c r="N155" t="str">
        <f t="shared" si="4"/>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orders!L156*orders!E156</f>
        <v>114.42499999999998</v>
      </c>
      <c r="N156" t="str">
        <f t="shared" si="4"/>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orders!L157*orders!E157</f>
        <v>155.24999999999997</v>
      </c>
      <c r="N157" t="str">
        <f t="shared" si="4"/>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orders!L158*orders!E158</f>
        <v>77.624999999999986</v>
      </c>
      <c r="N158" t="str">
        <f t="shared" si="4"/>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orders!L159*orders!E159</f>
        <v>61.754999999999995</v>
      </c>
      <c r="N159" t="str">
        <f t="shared" si="4"/>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orders!L160*orders!E160</f>
        <v>123.50999999999999</v>
      </c>
      <c r="N160" t="str">
        <f t="shared" si="4"/>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orders!L161*orders!E161</f>
        <v>218.73</v>
      </c>
      <c r="N161" t="str">
        <f t="shared" si="4"/>
        <v>Liberica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orders!L162*orders!E162</f>
        <v>33</v>
      </c>
      <c r="N162" t="str">
        <f t="shared" si="4"/>
        <v>Excelsa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orders!L163*orders!E163</f>
        <v>23.31</v>
      </c>
      <c r="N163" t="str">
        <f t="shared" si="4"/>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orders!L164*orders!E164</f>
        <v>21.87</v>
      </c>
      <c r="N164" t="str">
        <f t="shared" si="4"/>
        <v>Excelsa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orders!L165*orders!E165</f>
        <v>16.11</v>
      </c>
      <c r="N165" t="str">
        <f t="shared" si="4"/>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orders!L166*orders!E166</f>
        <v>29.16</v>
      </c>
      <c r="N166" t="str">
        <f t="shared" si="4"/>
        <v>Excelsa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orders!L167*orders!E167</f>
        <v>53.699999999999996</v>
      </c>
      <c r="N167" t="str">
        <f t="shared" si="4"/>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orders!L168*orders!E168</f>
        <v>26.849999999999994</v>
      </c>
      <c r="N168" t="str">
        <f t="shared" si="4"/>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orders!L169*orders!E169</f>
        <v>41.25</v>
      </c>
      <c r="N169" t="str">
        <f t="shared" si="4"/>
        <v>Excelsa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orders!L170*orders!E170</f>
        <v>40.5</v>
      </c>
      <c r="N170" t="str">
        <f t="shared" si="4"/>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orders!L171*orders!E171</f>
        <v>17.899999999999999</v>
      </c>
      <c r="N171" t="str">
        <f t="shared" si="4"/>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orders!L172*orders!E172</f>
        <v>68.309999999999988</v>
      </c>
      <c r="N172" t="str">
        <f t="shared" si="4"/>
        <v>Excelsa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orders!L173*orders!E173</f>
        <v>63.249999999999993</v>
      </c>
      <c r="N173" t="str">
        <f t="shared" si="4"/>
        <v>Excelsa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orders!L174*orders!E174</f>
        <v>21.87</v>
      </c>
      <c r="N174" t="str">
        <f t="shared" si="4"/>
        <v>Excelsa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orders!L175*orders!E175</f>
        <v>91.539999999999992</v>
      </c>
      <c r="N175" t="str">
        <f t="shared" si="4"/>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orders!L176*orders!E176</f>
        <v>204.92999999999995</v>
      </c>
      <c r="N176" t="str">
        <f t="shared" si="4"/>
        <v>Excelsa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orders!L177*orders!E177</f>
        <v>63.249999999999993</v>
      </c>
      <c r="N177" t="str">
        <f t="shared" si="4"/>
        <v>Excelsa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orders!L178*orders!E178</f>
        <v>34.154999999999994</v>
      </c>
      <c r="N178" t="str">
        <f t="shared" si="4"/>
        <v>Excelsa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orders!L179*orders!E179</f>
        <v>109.93999999999998</v>
      </c>
      <c r="N179" t="str">
        <f t="shared" si="4"/>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orders!L180*orders!E180</f>
        <v>25.9</v>
      </c>
      <c r="N180" t="str">
        <f t="shared" si="4"/>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orders!L181*orders!E181</f>
        <v>2.9849999999999999</v>
      </c>
      <c r="N181" t="str">
        <f t="shared" si="4"/>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orders!L182*orders!E182</f>
        <v>22.274999999999999</v>
      </c>
      <c r="N182" t="str">
        <f t="shared" si="4"/>
        <v>Excelsa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orders!L183*orders!E183</f>
        <v>29.849999999999998</v>
      </c>
      <c r="N183" t="str">
        <f t="shared" si="4"/>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orders!L184*orders!E184</f>
        <v>32.22</v>
      </c>
      <c r="N184" t="str">
        <f t="shared" si="4"/>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orders!L185*orders!E185</f>
        <v>8.25</v>
      </c>
      <c r="N185" t="str">
        <f t="shared" si="4"/>
        <v>Excelsa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orders!L186*orders!E186</f>
        <v>31.08</v>
      </c>
      <c r="N186" t="str">
        <f t="shared" si="4"/>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orders!L187*orders!E187</f>
        <v>36.450000000000003</v>
      </c>
      <c r="N187" t="str">
        <f t="shared" si="4"/>
        <v>Excelsa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orders!L188*orders!E188</f>
        <v>68.655000000000001</v>
      </c>
      <c r="N188" t="str">
        <f t="shared" si="4"/>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orders!L189*orders!E189</f>
        <v>43.650000000000006</v>
      </c>
      <c r="N189" t="str">
        <f t="shared" si="4"/>
        <v>Liberica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orders!L190*orders!E190</f>
        <v>4.4550000000000001</v>
      </c>
      <c r="N190" t="str">
        <f t="shared" si="4"/>
        <v>Excelsa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orders!L191*orders!E191</f>
        <v>43.650000000000006</v>
      </c>
      <c r="N191" t="str">
        <f t="shared" si="4"/>
        <v>Liberica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orders!L192*orders!E192</f>
        <v>33.464999999999996</v>
      </c>
      <c r="N192" t="str">
        <f t="shared" si="4"/>
        <v>Liberica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orders!L193*orders!E193</f>
        <v>19.424999999999997</v>
      </c>
      <c r="N193" t="str">
        <f t="shared" si="4"/>
        <v>Liberica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orders!L194*orders!E194</f>
        <v>72.900000000000006</v>
      </c>
      <c r="N194" t="str">
        <f t="shared" si="4"/>
        <v>Excelsa</v>
      </c>
      <c r="O194" t="str">
        <f t="shared" si="5"/>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orders!L195*orders!E195</f>
        <v>44.55</v>
      </c>
      <c r="N195" t="str">
        <f t="shared" ref="N195:N258" si="6">IF(I195="Rob", "Robusta",IF(I195="Exc", "Excelsa",IF(I195="Ara", "Arabica","Liberica")))</f>
        <v>Excelsa</v>
      </c>
      <c r="O195" t="str">
        <f t="shared" ref="O195:O258" si="7">IF(J195="M", "Medium",IF(J195="L", "Light","Dark"))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orders!L196*orders!E196</f>
        <v>36.450000000000003</v>
      </c>
      <c r="N196" t="str">
        <f t="shared" si="6"/>
        <v>Excelsa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orders!L197*orders!E197</f>
        <v>38.849999999999994</v>
      </c>
      <c r="N197" t="str">
        <f t="shared" si="6"/>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orders!L198*orders!E198</f>
        <v>53.46</v>
      </c>
      <c r="N198" t="str">
        <f t="shared" si="6"/>
        <v>Excelsa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orders!L199*orders!E199</f>
        <v>59.569999999999993</v>
      </c>
      <c r="N199" t="str">
        <f t="shared" si="6"/>
        <v>Liberica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orders!L200*orders!E200</f>
        <v>89.35499999999999</v>
      </c>
      <c r="N200" t="str">
        <f t="shared" si="6"/>
        <v>Liberica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orders!L201*orders!E201</f>
        <v>38.04</v>
      </c>
      <c r="N201" t="str">
        <f t="shared" si="6"/>
        <v>Liberica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orders!L202*orders!E202</f>
        <v>41.25</v>
      </c>
      <c r="N202" t="str">
        <f t="shared" si="6"/>
        <v>Excelsa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orders!L203*orders!E203</f>
        <v>57.06</v>
      </c>
      <c r="N203" t="str">
        <f t="shared" si="6"/>
        <v>Liberica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orders!L204*orders!E204</f>
        <v>178.70999999999998</v>
      </c>
      <c r="N204" t="str">
        <f t="shared" si="6"/>
        <v>Liberica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orders!L205*orders!E205</f>
        <v>4.7549999999999999</v>
      </c>
      <c r="N205" t="str">
        <f t="shared" si="6"/>
        <v>Liberica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orders!L206*orders!E206</f>
        <v>82.5</v>
      </c>
      <c r="N206" t="str">
        <f t="shared" si="6"/>
        <v>Excelsa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orders!L207*orders!E207</f>
        <v>8.0549999999999997</v>
      </c>
      <c r="N207" t="str">
        <f t="shared" si="6"/>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orders!L208*orders!E208</f>
        <v>22.5</v>
      </c>
      <c r="N208" t="str">
        <f t="shared" si="6"/>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orders!L209*orders!E209</f>
        <v>40.5</v>
      </c>
      <c r="N209" t="str">
        <f t="shared" si="6"/>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orders!L210*orders!E210</f>
        <v>29.16</v>
      </c>
      <c r="N210" t="str">
        <f t="shared" si="6"/>
        <v>Excelsa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orders!L211*orders!E211</f>
        <v>6.75</v>
      </c>
      <c r="N211" t="str">
        <f t="shared" si="6"/>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orders!L212*orders!E212</f>
        <v>51.8</v>
      </c>
      <c r="N212" t="str">
        <f t="shared" si="6"/>
        <v>Liberica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orders!L213*orders!E213</f>
        <v>53.46</v>
      </c>
      <c r="N213" t="str">
        <f t="shared" si="6"/>
        <v>Excelsa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orders!L214*orders!E214</f>
        <v>14.58</v>
      </c>
      <c r="N214" t="str">
        <f t="shared" si="6"/>
        <v>Excelsa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orders!L215*orders!E215</f>
        <v>20.584999999999997</v>
      </c>
      <c r="N215" t="str">
        <f t="shared" si="6"/>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orders!L216*orders!E216</f>
        <v>31.7</v>
      </c>
      <c r="N216" t="str">
        <f t="shared" si="6"/>
        <v>Liberica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orders!L217*orders!E217</f>
        <v>23.31</v>
      </c>
      <c r="N217" t="str">
        <f t="shared" si="6"/>
        <v>Liberica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orders!L218*orders!E218</f>
        <v>58.2</v>
      </c>
      <c r="N218" t="str">
        <f t="shared" si="6"/>
        <v>Liberica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orders!L219*orders!E219</f>
        <v>35.64</v>
      </c>
      <c r="N219" t="str">
        <f t="shared" si="6"/>
        <v>Excelsa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orders!L220*orders!E220</f>
        <v>56.25</v>
      </c>
      <c r="N220" t="str">
        <f t="shared" si="6"/>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orders!L221*orders!E221</f>
        <v>10.754999999999999</v>
      </c>
      <c r="N221" t="str">
        <f t="shared" si="6"/>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orders!L222*orders!E222</f>
        <v>14.924999999999999</v>
      </c>
      <c r="N222" t="str">
        <f t="shared" si="6"/>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orders!L223*orders!E223</f>
        <v>77.699999999999989</v>
      </c>
      <c r="N223" t="str">
        <f t="shared" si="6"/>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orders!L224*orders!E224</f>
        <v>23.31</v>
      </c>
      <c r="N224" t="str">
        <f t="shared" si="6"/>
        <v>Liberica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orders!L225*orders!E225</f>
        <v>59.4</v>
      </c>
      <c r="N225" t="str">
        <f t="shared" si="6"/>
        <v>Excelsa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orders!L226*orders!E226</f>
        <v>119.13999999999999</v>
      </c>
      <c r="N226" t="str">
        <f t="shared" si="6"/>
        <v>Liberica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orders!L227*orders!E227</f>
        <v>14.339999999999998</v>
      </c>
      <c r="N227" t="str">
        <f t="shared" si="6"/>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orders!L228*orders!E228</f>
        <v>129.37499999999997</v>
      </c>
      <c r="N228" t="str">
        <f t="shared" si="6"/>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orders!L229*orders!E229</f>
        <v>16.11</v>
      </c>
      <c r="N229" t="str">
        <f t="shared" si="6"/>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orders!L230*orders!E230</f>
        <v>17.924999999999997</v>
      </c>
      <c r="N230" t="str">
        <f t="shared" si="6"/>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orders!L231*orders!E231</f>
        <v>8.73</v>
      </c>
      <c r="N231" t="str">
        <f t="shared" si="6"/>
        <v>Liberica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orders!L232*orders!E232</f>
        <v>51.749999999999993</v>
      </c>
      <c r="N232" t="str">
        <f t="shared" si="6"/>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orders!L233*orders!E233</f>
        <v>8.73</v>
      </c>
      <c r="N233" t="str">
        <f t="shared" si="6"/>
        <v>Liberica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orders!L234*orders!E234</f>
        <v>23.774999999999999</v>
      </c>
      <c r="N234" t="str">
        <f t="shared" si="6"/>
        <v>Liberica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orders!L235*orders!E235</f>
        <v>20.625</v>
      </c>
      <c r="N235" t="str">
        <f t="shared" si="6"/>
        <v>Excelsa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orders!L236*orders!E236</f>
        <v>36.454999999999998</v>
      </c>
      <c r="N236" t="str">
        <f t="shared" si="6"/>
        <v>Liberica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orders!L237*orders!E237</f>
        <v>182.27499999999998</v>
      </c>
      <c r="N237" t="str">
        <f t="shared" si="6"/>
        <v>Liberica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orders!L238*orders!E238</f>
        <v>89.35499999999999</v>
      </c>
      <c r="N238" t="str">
        <f t="shared" si="6"/>
        <v>Liberica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orders!L239*orders!E239</f>
        <v>3.5849999999999995</v>
      </c>
      <c r="N239" t="str">
        <f t="shared" si="6"/>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orders!L240*orders!E240</f>
        <v>45.769999999999996</v>
      </c>
      <c r="N240" t="str">
        <f t="shared" si="6"/>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orders!L241*orders!E241</f>
        <v>59.4</v>
      </c>
      <c r="N241" t="str">
        <f t="shared" si="6"/>
        <v>Excelsa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orders!L242*orders!E242</f>
        <v>155.24999999999997</v>
      </c>
      <c r="N242" t="str">
        <f t="shared" si="6"/>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orders!L243*orders!E243</f>
        <v>45.769999999999996</v>
      </c>
      <c r="N243" t="str">
        <f t="shared" si="6"/>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orders!L244*orders!E244</f>
        <v>36.450000000000003</v>
      </c>
      <c r="N244" t="str">
        <f t="shared" si="6"/>
        <v>Excelsa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orders!L245*orders!E245</f>
        <v>29.16</v>
      </c>
      <c r="N245" t="str">
        <f t="shared" si="6"/>
        <v>Excelsa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orders!L246*orders!E246</f>
        <v>133.85999999999999</v>
      </c>
      <c r="N246" t="str">
        <f t="shared" si="6"/>
        <v>Liberica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orders!L247*orders!E247</f>
        <v>23.774999999999999</v>
      </c>
      <c r="N247" t="str">
        <f t="shared" si="6"/>
        <v>Liberica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orders!L248*orders!E248</f>
        <v>38.849999999999994</v>
      </c>
      <c r="N248" t="str">
        <f t="shared" si="6"/>
        <v>Liberica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orders!L249*orders!E249</f>
        <v>21.509999999999998</v>
      </c>
      <c r="N249" t="str">
        <f t="shared" si="6"/>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orders!L250*orders!E250</f>
        <v>9.9499999999999993</v>
      </c>
      <c r="N250" t="str">
        <f t="shared" si="6"/>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orders!L251*orders!E251</f>
        <v>15.85</v>
      </c>
      <c r="N251" t="str">
        <f t="shared" si="6"/>
        <v>Liberica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orders!L252*orders!E252</f>
        <v>2.9849999999999999</v>
      </c>
      <c r="N252" t="str">
        <f t="shared" si="6"/>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orders!L253*orders!E253</f>
        <v>68.75</v>
      </c>
      <c r="N253" t="str">
        <f t="shared" si="6"/>
        <v>Excelsa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orders!L254*orders!E254</f>
        <v>29.849999999999998</v>
      </c>
      <c r="N254" t="str">
        <f t="shared" si="6"/>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orders!L255*orders!E255</f>
        <v>58.2</v>
      </c>
      <c r="N255" t="str">
        <f t="shared" si="6"/>
        <v>Liberica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orders!L256*orders!E256</f>
        <v>28.679999999999996</v>
      </c>
      <c r="N256" t="str">
        <f t="shared" si="6"/>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orders!L257*orders!E257</f>
        <v>21.509999999999998</v>
      </c>
      <c r="N257" t="str">
        <f t="shared" si="6"/>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orders!L258*orders!E258</f>
        <v>17.46</v>
      </c>
      <c r="N258" t="str">
        <f t="shared" si="6"/>
        <v>Liberica</v>
      </c>
      <c r="O258" t="str">
        <f t="shared" si="7"/>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orders!L259*orders!E259</f>
        <v>27.945</v>
      </c>
      <c r="N259" t="str">
        <f t="shared" ref="N259:N322" si="8">IF(I259="Rob", "Robusta",IF(I259="Exc", "Excelsa",IF(I259="Ara", "Arabica","Liberica")))</f>
        <v>Excelsa</v>
      </c>
      <c r="O259" t="str">
        <f t="shared" ref="O259:O322" si="9">IF(J259="M", "Medium",IF(J259="L", "Light","Dark"))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orders!L260*orders!E260</f>
        <v>139.72499999999999</v>
      </c>
      <c r="N260" t="str">
        <f t="shared" si="8"/>
        <v>Excelsa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orders!L261*orders!E261</f>
        <v>5.97</v>
      </c>
      <c r="N261" t="str">
        <f t="shared" si="8"/>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orders!L262*orders!E262</f>
        <v>27.484999999999996</v>
      </c>
      <c r="N262" t="str">
        <f t="shared" si="8"/>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orders!L263*orders!E263</f>
        <v>59.75</v>
      </c>
      <c r="N263" t="str">
        <f t="shared" si="8"/>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orders!L264*orders!E264</f>
        <v>41.25</v>
      </c>
      <c r="N264" t="str">
        <f t="shared" si="8"/>
        <v>Excelsa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orders!L265*orders!E265</f>
        <v>133.85999999999999</v>
      </c>
      <c r="N265" t="str">
        <f t="shared" si="8"/>
        <v>Liberica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orders!L266*orders!E266</f>
        <v>59.75</v>
      </c>
      <c r="N266" t="str">
        <f t="shared" si="8"/>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orders!L267*orders!E267</f>
        <v>5.97</v>
      </c>
      <c r="N267" t="str">
        <f t="shared" si="8"/>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orders!L268*orders!E268</f>
        <v>24.3</v>
      </c>
      <c r="N268" t="str">
        <f t="shared" si="8"/>
        <v>Excelsa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orders!L269*orders!E269</f>
        <v>21.87</v>
      </c>
      <c r="N269" t="str">
        <f t="shared" si="8"/>
        <v>Excelsa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orders!L270*orders!E270</f>
        <v>19.899999999999999</v>
      </c>
      <c r="N270" t="str">
        <f t="shared" si="8"/>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orders!L271*orders!E271</f>
        <v>5.97</v>
      </c>
      <c r="N271" t="str">
        <f t="shared" si="8"/>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orders!L272*orders!E272</f>
        <v>7.29</v>
      </c>
      <c r="N272" t="str">
        <f t="shared" si="8"/>
        <v>Excelsa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orders!L273*orders!E273</f>
        <v>11.94</v>
      </c>
      <c r="N273" t="str">
        <f t="shared" si="8"/>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orders!L274*orders!E274</f>
        <v>71.699999999999989</v>
      </c>
      <c r="N274" t="str">
        <f t="shared" si="8"/>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orders!L275*orders!E275</f>
        <v>7.77</v>
      </c>
      <c r="N275" t="str">
        <f t="shared" si="8"/>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orders!L276*orders!E276</f>
        <v>25.874999999999996</v>
      </c>
      <c r="N276" t="str">
        <f t="shared" si="8"/>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orders!L277*orders!E277</f>
        <v>204.92999999999995</v>
      </c>
      <c r="N277" t="str">
        <f t="shared" si="8"/>
        <v>Excelsa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orders!L278*orders!E278</f>
        <v>109.93999999999998</v>
      </c>
      <c r="N278" t="str">
        <f t="shared" si="8"/>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orders!L279*orders!E279</f>
        <v>89.1</v>
      </c>
      <c r="N279" t="str">
        <f t="shared" si="8"/>
        <v>Excelsa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orders!L280*orders!E280</f>
        <v>7.77</v>
      </c>
      <c r="N280" t="str">
        <f t="shared" si="8"/>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orders!L281*orders!E281</f>
        <v>33.464999999999996</v>
      </c>
      <c r="N281" t="str">
        <f t="shared" si="8"/>
        <v>Liberica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orders!L282*orders!E282</f>
        <v>41.25</v>
      </c>
      <c r="N282" t="str">
        <f t="shared" si="8"/>
        <v>Excelsa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orders!L283*orders!E283</f>
        <v>59.4</v>
      </c>
      <c r="N283" t="str">
        <f t="shared" si="8"/>
        <v>Excelsa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orders!L284*orders!E284</f>
        <v>7.77</v>
      </c>
      <c r="N284" t="str">
        <f t="shared" si="8"/>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orders!L285*orders!E285</f>
        <v>5.3699999999999992</v>
      </c>
      <c r="N285" t="str">
        <f t="shared" si="8"/>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orders!L286*orders!E286</f>
        <v>94.874999999999986</v>
      </c>
      <c r="N286" t="str">
        <f t="shared" si="8"/>
        <v>Excelsa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orders!L287*orders!E287</f>
        <v>36.454999999999998</v>
      </c>
      <c r="N287" t="str">
        <f t="shared" si="8"/>
        <v>Liberica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orders!L288*orders!E288</f>
        <v>13.5</v>
      </c>
      <c r="N288" t="str">
        <f t="shared" si="8"/>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orders!L289*orders!E289</f>
        <v>14.339999999999998</v>
      </c>
      <c r="N289" t="str">
        <f t="shared" si="8"/>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orders!L290*orders!E290</f>
        <v>8.25</v>
      </c>
      <c r="N290" t="str">
        <f t="shared" si="8"/>
        <v>Excelsa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orders!L291*orders!E291</f>
        <v>13.424999999999997</v>
      </c>
      <c r="N291" t="str">
        <f t="shared" si="8"/>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orders!L292*orders!E292</f>
        <v>49.75</v>
      </c>
      <c r="N292" t="str">
        <f t="shared" si="8"/>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orders!L293*orders!E293</f>
        <v>16.5</v>
      </c>
      <c r="N293" t="str">
        <f t="shared" si="8"/>
        <v>Excelsa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orders!L294*orders!E294</f>
        <v>17.91</v>
      </c>
      <c r="N294" t="str">
        <f t="shared" si="8"/>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orders!L295*orders!E295</f>
        <v>29.849999999999998</v>
      </c>
      <c r="N295" t="str">
        <f t="shared" si="8"/>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orders!L296*orders!E296</f>
        <v>44.55</v>
      </c>
      <c r="N296" t="str">
        <f t="shared" si="8"/>
        <v>Excelsa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orders!L297*orders!E297</f>
        <v>27.5</v>
      </c>
      <c r="N297" t="str">
        <f t="shared" si="8"/>
        <v>Excelsa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orders!L298*orders!E298</f>
        <v>35.82</v>
      </c>
      <c r="N298" t="str">
        <f t="shared" si="8"/>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orders!L299*orders!E299</f>
        <v>16.11</v>
      </c>
      <c r="N299" t="str">
        <f t="shared" si="8"/>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orders!L300*orders!E300</f>
        <v>26.73</v>
      </c>
      <c r="N300" t="str">
        <f t="shared" si="8"/>
        <v>Excelsa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orders!L301*orders!E301</f>
        <v>204.92999999999995</v>
      </c>
      <c r="N301" t="str">
        <f t="shared" si="8"/>
        <v>Excelsa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orders!L302*orders!E302</f>
        <v>38.849999999999994</v>
      </c>
      <c r="N302" t="str">
        <f t="shared" si="8"/>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orders!L303*orders!E303</f>
        <v>15.54</v>
      </c>
      <c r="N303" t="str">
        <f t="shared" si="8"/>
        <v>Liberica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orders!L304*orders!E304</f>
        <v>6.75</v>
      </c>
      <c r="N304" t="str">
        <f t="shared" si="8"/>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orders!L305*orders!E305</f>
        <v>111.78</v>
      </c>
      <c r="N305" t="str">
        <f t="shared" si="8"/>
        <v>Excelsa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orders!L306*orders!E306</f>
        <v>3.8849999999999998</v>
      </c>
      <c r="N306" t="str">
        <f t="shared" si="8"/>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orders!L307*orders!E307</f>
        <v>21.825000000000003</v>
      </c>
      <c r="N307" t="str">
        <f t="shared" si="8"/>
        <v>Liberica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orders!L308*orders!E308</f>
        <v>14.924999999999999</v>
      </c>
      <c r="N308" t="str">
        <f t="shared" si="8"/>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orders!L309*orders!E309</f>
        <v>33.75</v>
      </c>
      <c r="N309" t="str">
        <f t="shared" si="8"/>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orders!L310*orders!E310</f>
        <v>33.75</v>
      </c>
      <c r="N310" t="str">
        <f t="shared" si="8"/>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orders!L311*orders!E311</f>
        <v>26.19</v>
      </c>
      <c r="N311" t="str">
        <f t="shared" si="8"/>
        <v>Liberica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orders!L312*orders!E312</f>
        <v>14.85</v>
      </c>
      <c r="N312" t="str">
        <f t="shared" si="8"/>
        <v>Excelsa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orders!L313*orders!E313</f>
        <v>189.74999999999997</v>
      </c>
      <c r="N313" t="str">
        <f t="shared" si="8"/>
        <v>Excelsa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orders!L314*orders!E314</f>
        <v>5.97</v>
      </c>
      <c r="N314" t="str">
        <f t="shared" si="8"/>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orders!L315*orders!E315</f>
        <v>29.849999999999998</v>
      </c>
      <c r="N315" t="str">
        <f t="shared" si="8"/>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orders!L316*orders!E316</f>
        <v>44.75</v>
      </c>
      <c r="N316" t="str">
        <f t="shared" si="8"/>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orders!L317*orders!E317</f>
        <v>34.154999999999994</v>
      </c>
      <c r="N317" t="str">
        <f t="shared" si="8"/>
        <v>Excelsa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orders!L318*orders!E318</f>
        <v>204.92999999999995</v>
      </c>
      <c r="N318" t="str">
        <f t="shared" si="8"/>
        <v>Excelsa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orders!L319*orders!E319</f>
        <v>21.87</v>
      </c>
      <c r="N319" t="str">
        <f t="shared" si="8"/>
        <v>Excelsa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orders!L320*orders!E320</f>
        <v>51.749999999999993</v>
      </c>
      <c r="N320" t="str">
        <f t="shared" si="8"/>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orders!L321*orders!E321</f>
        <v>8.25</v>
      </c>
      <c r="N321" t="str">
        <f t="shared" si="8"/>
        <v>Excelsa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orders!L322*orders!E322</f>
        <v>19.424999999999997</v>
      </c>
      <c r="N322" t="str">
        <f t="shared" si="8"/>
        <v>Arabica</v>
      </c>
      <c r="O322" t="str">
        <f t="shared" si="9"/>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orders!L323*orders!E323</f>
        <v>20.25</v>
      </c>
      <c r="N323" t="str">
        <f t="shared" ref="N323:N386" si="10">IF(I323="Rob", "Robusta",IF(I323="Exc", "Excelsa",IF(I323="Ara", "Arabica","Liberica")))</f>
        <v>Arabica</v>
      </c>
      <c r="O323" t="str">
        <f t="shared" ref="O323:O386" si="11">IF(J323="M", "Medium",IF(J323="L", "Light","Dark"))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orders!L324*orders!E324</f>
        <v>23.31</v>
      </c>
      <c r="N324" t="str">
        <f t="shared" si="10"/>
        <v>Liberica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orders!L325*orders!E325</f>
        <v>18.225000000000001</v>
      </c>
      <c r="N325" t="str">
        <f t="shared" si="10"/>
        <v>Excelsa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orders!L326*orders!E326</f>
        <v>13.75</v>
      </c>
      <c r="N326" t="str">
        <f t="shared" si="10"/>
        <v>Excelsa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orders!L327*orders!E327</f>
        <v>29.784999999999997</v>
      </c>
      <c r="N327" t="str">
        <f t="shared" si="10"/>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orders!L328*orders!E328</f>
        <v>44.75</v>
      </c>
      <c r="N328" t="str">
        <f t="shared" si="10"/>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orders!L329*orders!E329</f>
        <v>44.75</v>
      </c>
      <c r="N329" t="str">
        <f t="shared" si="10"/>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orders!L330*orders!E330</f>
        <v>38.04</v>
      </c>
      <c r="N330" t="str">
        <f t="shared" si="10"/>
        <v>Liberica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orders!L331*orders!E331</f>
        <v>21.479999999999997</v>
      </c>
      <c r="N331" t="str">
        <f t="shared" si="10"/>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orders!L332*orders!E332</f>
        <v>16.11</v>
      </c>
      <c r="N332" t="str">
        <f t="shared" si="10"/>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orders!L333*orders!E333</f>
        <v>22.884999999999998</v>
      </c>
      <c r="N333" t="str">
        <f t="shared" si="10"/>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orders!L334*orders!E334</f>
        <v>17.91</v>
      </c>
      <c r="N334" t="str">
        <f t="shared" si="10"/>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orders!L335*orders!E335</f>
        <v>23.88</v>
      </c>
      <c r="N335" t="str">
        <f t="shared" si="10"/>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orders!L336*orders!E336</f>
        <v>59.75</v>
      </c>
      <c r="N336" t="str">
        <f t="shared" si="10"/>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orders!L337*orders!E337</f>
        <v>28.53</v>
      </c>
      <c r="N337" t="str">
        <f t="shared" si="10"/>
        <v>Liberica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orders!L338*orders!E338</f>
        <v>45</v>
      </c>
      <c r="N338" t="str">
        <f t="shared" si="10"/>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orders!L339*orders!E339</f>
        <v>55.89</v>
      </c>
      <c r="N339" t="str">
        <f t="shared" si="10"/>
        <v>Excelsa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orders!L340*orders!E340</f>
        <v>59.4</v>
      </c>
      <c r="N340" t="str">
        <f t="shared" si="10"/>
        <v>Excelsa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orders!L341*orders!E341</f>
        <v>7.29</v>
      </c>
      <c r="N341" t="str">
        <f t="shared" si="10"/>
        <v>Excelsa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orders!L342*orders!E342</f>
        <v>7.29</v>
      </c>
      <c r="N342" t="str">
        <f t="shared" si="10"/>
        <v>Excelsa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orders!L343*orders!E343</f>
        <v>17.82</v>
      </c>
      <c r="N343" t="str">
        <f t="shared" si="10"/>
        <v>Excelsa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orders!L344*orders!E344</f>
        <v>38.849999999999994</v>
      </c>
      <c r="N344" t="str">
        <f t="shared" si="10"/>
        <v>Liberica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orders!L345*orders!E345</f>
        <v>32.22</v>
      </c>
      <c r="N345" t="str">
        <f t="shared" si="10"/>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orders!L346*orders!E346</f>
        <v>19.899999999999999</v>
      </c>
      <c r="N346" t="str">
        <f t="shared" si="10"/>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orders!L347*orders!E347</f>
        <v>59.75</v>
      </c>
      <c r="N347" t="str">
        <f t="shared" si="10"/>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orders!L348*orders!E348</f>
        <v>23.31</v>
      </c>
      <c r="N348" t="str">
        <f t="shared" si="10"/>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orders!L349*orders!E349</f>
        <v>43.650000000000006</v>
      </c>
      <c r="N349" t="str">
        <f t="shared" si="10"/>
        <v>Liberica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orders!L350*orders!E350</f>
        <v>204.92999999999995</v>
      </c>
      <c r="N350" t="str">
        <f t="shared" si="10"/>
        <v>Excelsa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orders!L351*orders!E351</f>
        <v>14.339999999999998</v>
      </c>
      <c r="N351" t="str">
        <f t="shared" si="10"/>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orders!L352*orders!E352</f>
        <v>23.88</v>
      </c>
      <c r="N352" t="str">
        <f t="shared" si="10"/>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orders!L353*orders!E353</f>
        <v>22.5</v>
      </c>
      <c r="N353" t="str">
        <f t="shared" si="10"/>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orders!L354*orders!E354</f>
        <v>36.450000000000003</v>
      </c>
      <c r="N354" t="str">
        <f t="shared" si="10"/>
        <v>Excelsa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orders!L355*orders!E355</f>
        <v>27</v>
      </c>
      <c r="N355" t="str">
        <f t="shared" si="10"/>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orders!L356*orders!E356</f>
        <v>155.24999999999997</v>
      </c>
      <c r="N356" t="str">
        <f t="shared" si="10"/>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orders!L357*orders!E357</f>
        <v>114.42499999999998</v>
      </c>
      <c r="N357" t="str">
        <f t="shared" si="10"/>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orders!L358*orders!E358</f>
        <v>51.8</v>
      </c>
      <c r="N358" t="str">
        <f t="shared" si="10"/>
        <v>Liberica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orders!L359*orders!E359</f>
        <v>155.24999999999997</v>
      </c>
      <c r="N359" t="str">
        <f t="shared" si="10"/>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orders!L360*orders!E360</f>
        <v>29.784999999999997</v>
      </c>
      <c r="N360" t="str">
        <f t="shared" si="10"/>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orders!L361*orders!E361</f>
        <v>21.509999999999998</v>
      </c>
      <c r="N361" t="str">
        <f t="shared" si="10"/>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orders!L362*orders!E362</f>
        <v>41.169999999999995</v>
      </c>
      <c r="N362" t="str">
        <f t="shared" si="10"/>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orders!L363*orders!E363</f>
        <v>5.97</v>
      </c>
      <c r="N363" t="str">
        <f t="shared" si="10"/>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orders!L364*orders!E364</f>
        <v>74.25</v>
      </c>
      <c r="N364" t="str">
        <f t="shared" si="10"/>
        <v>Excelsa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orders!L365*orders!E365</f>
        <v>87.300000000000011</v>
      </c>
      <c r="N365" t="str">
        <f t="shared" si="10"/>
        <v>Liberica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orders!L366*orders!E366</f>
        <v>72.900000000000006</v>
      </c>
      <c r="N366" t="str">
        <f t="shared" si="10"/>
        <v>Excelsa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orders!L367*orders!E367</f>
        <v>7.77</v>
      </c>
      <c r="N367" t="str">
        <f t="shared" si="10"/>
        <v>Liberica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orders!L368*orders!E368</f>
        <v>43.74</v>
      </c>
      <c r="N368" t="str">
        <f t="shared" si="10"/>
        <v>Excelsa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orders!L369*orders!E369</f>
        <v>8.73</v>
      </c>
      <c r="N369" t="str">
        <f t="shared" si="10"/>
        <v>Liberica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orders!L370*orders!E370</f>
        <v>63.249999999999993</v>
      </c>
      <c r="N370" t="str">
        <f t="shared" si="10"/>
        <v>Excelsa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orders!L371*orders!E371</f>
        <v>8.91</v>
      </c>
      <c r="N371" t="str">
        <f t="shared" si="10"/>
        <v>Excelsa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orders!L372*orders!E372</f>
        <v>24.3</v>
      </c>
      <c r="N372" t="str">
        <f t="shared" si="10"/>
        <v>Excelsa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orders!L373*orders!E373</f>
        <v>46.62</v>
      </c>
      <c r="N373" t="str">
        <f t="shared" si="10"/>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orders!L374*orders!E374</f>
        <v>43.019999999999996</v>
      </c>
      <c r="N374" t="str">
        <f t="shared" si="10"/>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orders!L375*orders!E375</f>
        <v>17.91</v>
      </c>
      <c r="N375" t="str">
        <f t="shared" si="10"/>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orders!L376*orders!E376</f>
        <v>38.04</v>
      </c>
      <c r="N376" t="str">
        <f t="shared" si="10"/>
        <v>Liberica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orders!L377*orders!E377</f>
        <v>6.75</v>
      </c>
      <c r="N377" t="str">
        <f t="shared" si="10"/>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orders!L378*orders!E378</f>
        <v>5.97</v>
      </c>
      <c r="N378" t="str">
        <f t="shared" si="10"/>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orders!L379*orders!E379</f>
        <v>8.0549999999999997</v>
      </c>
      <c r="N379" t="str">
        <f t="shared" si="10"/>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orders!L380*orders!E380</f>
        <v>23.31</v>
      </c>
      <c r="N380" t="str">
        <f t="shared" si="10"/>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orders!L381*orders!E381</f>
        <v>43.019999999999996</v>
      </c>
      <c r="N381" t="str">
        <f t="shared" si="10"/>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orders!L382*orders!E382</f>
        <v>23.31</v>
      </c>
      <c r="N382" t="str">
        <f t="shared" si="10"/>
        <v>Liberica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orders!L383*orders!E383</f>
        <v>14.924999999999999</v>
      </c>
      <c r="N383" t="str">
        <f t="shared" si="10"/>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orders!L384*orders!E384</f>
        <v>21.87</v>
      </c>
      <c r="N384" t="str">
        <f t="shared" si="10"/>
        <v>Excelsa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orders!L385*orders!E385</f>
        <v>53.46</v>
      </c>
      <c r="N385" t="str">
        <f t="shared" si="10"/>
        <v>Excelsa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orders!L386*orders!E386</f>
        <v>119.13999999999999</v>
      </c>
      <c r="N386" t="str">
        <f t="shared" si="10"/>
        <v>Arabica</v>
      </c>
      <c r="O386" t="str">
        <f t="shared" si="11"/>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orders!L387*orders!E387</f>
        <v>43.650000000000006</v>
      </c>
      <c r="N387" t="str">
        <f t="shared" ref="N387:N450" si="12">IF(I387="Rob", "Robusta",IF(I387="Exc", "Excelsa",IF(I387="Ara", "Arabica","Liberica")))</f>
        <v>Liberica</v>
      </c>
      <c r="O387" t="str">
        <f t="shared" ref="O387:O450" si="13">IF(J387="M", "Medium",IF(J387="L", "Light","Dark"))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orders!L388*orders!E388</f>
        <v>17.91</v>
      </c>
      <c r="N388" t="str">
        <f t="shared" si="12"/>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orders!L389*orders!E389</f>
        <v>74.25</v>
      </c>
      <c r="N389" t="str">
        <f t="shared" si="12"/>
        <v>Excelsa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orders!L390*orders!E390</f>
        <v>11.654999999999999</v>
      </c>
      <c r="N390" t="str">
        <f t="shared" si="12"/>
        <v>Liberica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orders!L391*orders!E391</f>
        <v>23.31</v>
      </c>
      <c r="N391" t="str">
        <f t="shared" si="12"/>
        <v>Liberica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orders!L392*orders!E392</f>
        <v>14.58</v>
      </c>
      <c r="N392" t="str">
        <f t="shared" si="12"/>
        <v>Excelsa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orders!L393*orders!E393</f>
        <v>13.5</v>
      </c>
      <c r="N393" t="str">
        <f t="shared" si="12"/>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orders!L394*orders!E394</f>
        <v>89.1</v>
      </c>
      <c r="N394" t="str">
        <f t="shared" si="12"/>
        <v>Excelsa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orders!L395*orders!E395</f>
        <v>3.8849999999999998</v>
      </c>
      <c r="N395" t="str">
        <f t="shared" si="12"/>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orders!L396*orders!E396</f>
        <v>109.93999999999998</v>
      </c>
      <c r="N396" t="str">
        <f t="shared" si="12"/>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orders!L397*orders!E397</f>
        <v>46.62</v>
      </c>
      <c r="N397" t="str">
        <f t="shared" si="12"/>
        <v>Liberica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orders!L398*orders!E398</f>
        <v>38.849999999999994</v>
      </c>
      <c r="N398" t="str">
        <f t="shared" si="12"/>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orders!L399*orders!E399</f>
        <v>31.08</v>
      </c>
      <c r="N399" t="str">
        <f t="shared" si="12"/>
        <v>Liberica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orders!L400*orders!E400</f>
        <v>17.91</v>
      </c>
      <c r="N400" t="str">
        <f t="shared" si="12"/>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orders!L401*orders!E401</f>
        <v>167.67000000000002</v>
      </c>
      <c r="N401" t="str">
        <f t="shared" si="12"/>
        <v>Excelsa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orders!L402*orders!E402</f>
        <v>63.4</v>
      </c>
      <c r="N402" t="str">
        <f t="shared" si="12"/>
        <v>Liberica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orders!L403*orders!E403</f>
        <v>8.73</v>
      </c>
      <c r="N403" t="str">
        <f t="shared" si="12"/>
        <v>Liberica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orders!L404*orders!E404</f>
        <v>26.849999999999998</v>
      </c>
      <c r="N404" t="str">
        <f t="shared" si="12"/>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orders!L405*orders!E405</f>
        <v>9.51</v>
      </c>
      <c r="N405" t="str">
        <f t="shared" si="12"/>
        <v>Liberica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orders!L406*orders!E406</f>
        <v>39.799999999999997</v>
      </c>
      <c r="N406" t="str">
        <f t="shared" si="12"/>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orders!L407*orders!E407</f>
        <v>24.75</v>
      </c>
      <c r="N407" t="str">
        <f t="shared" si="12"/>
        <v>Excelsa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orders!L408*orders!E408</f>
        <v>68.75</v>
      </c>
      <c r="N408" t="str">
        <f t="shared" si="12"/>
        <v>Excelsa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orders!L409*orders!E409</f>
        <v>49.5</v>
      </c>
      <c r="N409" t="str">
        <f t="shared" si="12"/>
        <v>Excelsa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orders!L410*orders!E410</f>
        <v>51.749999999999993</v>
      </c>
      <c r="N410" t="str">
        <f t="shared" si="12"/>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orders!L411*orders!E411</f>
        <v>47.55</v>
      </c>
      <c r="N411" t="str">
        <f t="shared" si="12"/>
        <v>Liberica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orders!L412*orders!E412</f>
        <v>15.54</v>
      </c>
      <c r="N412" t="str">
        <f t="shared" si="12"/>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orders!L413*orders!E413</f>
        <v>87.300000000000011</v>
      </c>
      <c r="N413" t="str">
        <f t="shared" si="12"/>
        <v>Liberica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orders!L414*orders!E414</f>
        <v>56.25</v>
      </c>
      <c r="N414" t="str">
        <f t="shared" si="12"/>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orders!L415*orders!E415</f>
        <v>36.454999999999998</v>
      </c>
      <c r="N415" t="str">
        <f t="shared" si="12"/>
        <v>Liberica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orders!L416*orders!E416</f>
        <v>10.754999999999999</v>
      </c>
      <c r="N416" t="str">
        <f t="shared" si="12"/>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orders!L417*orders!E417</f>
        <v>8.9550000000000001</v>
      </c>
      <c r="N417" t="str">
        <f t="shared" si="12"/>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orders!L418*orders!E418</f>
        <v>23.31</v>
      </c>
      <c r="N418" t="str">
        <f t="shared" si="12"/>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orders!L419*orders!E419</f>
        <v>29.784999999999997</v>
      </c>
      <c r="N419" t="str">
        <f t="shared" si="12"/>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orders!L420*orders!E420</f>
        <v>148.92499999999998</v>
      </c>
      <c r="N420" t="str">
        <f t="shared" si="12"/>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orders!L421*orders!E421</f>
        <v>8.73</v>
      </c>
      <c r="N421" t="str">
        <f t="shared" si="12"/>
        <v>Liberica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orders!L422*orders!E422</f>
        <v>31.08</v>
      </c>
      <c r="N422" t="str">
        <f t="shared" si="12"/>
        <v>Liberica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orders!L423*orders!E423</f>
        <v>137.31</v>
      </c>
      <c r="N423" t="str">
        <f t="shared" si="12"/>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orders!L424*orders!E424</f>
        <v>29.849999999999998</v>
      </c>
      <c r="N424" t="str">
        <f t="shared" si="12"/>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orders!L425*orders!E425</f>
        <v>17.91</v>
      </c>
      <c r="N425" t="str">
        <f t="shared" si="12"/>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orders!L426*orders!E426</f>
        <v>26.73</v>
      </c>
      <c r="N426" t="str">
        <f t="shared" si="12"/>
        <v>Excelsa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orders!L427*orders!E427</f>
        <v>17.899999999999999</v>
      </c>
      <c r="N427" t="str">
        <f t="shared" si="12"/>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orders!L428*orders!E428</f>
        <v>14.339999999999998</v>
      </c>
      <c r="N428" t="str">
        <f t="shared" si="12"/>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orders!L429*orders!E429</f>
        <v>77.624999999999986</v>
      </c>
      <c r="N429" t="str">
        <f t="shared" si="12"/>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orders!L430*orders!E430</f>
        <v>59.75</v>
      </c>
      <c r="N430" t="str">
        <f t="shared" si="12"/>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orders!L431*orders!E431</f>
        <v>77.699999999999989</v>
      </c>
      <c r="N431" t="str">
        <f t="shared" si="12"/>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orders!L432*orders!E432</f>
        <v>5.3699999999999992</v>
      </c>
      <c r="N432" t="str">
        <f t="shared" si="12"/>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orders!L433*orders!E433</f>
        <v>83.835000000000008</v>
      </c>
      <c r="N433" t="str">
        <f t="shared" si="12"/>
        <v>Excelsa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orders!L434*orders!E434</f>
        <v>22.5</v>
      </c>
      <c r="N434" t="str">
        <f t="shared" si="12"/>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orders!L435*orders!E435</f>
        <v>200.78999999999996</v>
      </c>
      <c r="N435" t="str">
        <f t="shared" si="12"/>
        <v>Liberica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orders!L436*orders!E436</f>
        <v>67.5</v>
      </c>
      <c r="N436" t="str">
        <f t="shared" si="12"/>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orders!L437*orders!E437</f>
        <v>8.25</v>
      </c>
      <c r="N437" t="str">
        <f t="shared" si="12"/>
        <v>Excelsa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orders!L438*orders!E438</f>
        <v>9.51</v>
      </c>
      <c r="N438" t="str">
        <f t="shared" si="12"/>
        <v>Liberica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orders!L439*orders!E439</f>
        <v>29.784999999999997</v>
      </c>
      <c r="N439" t="str">
        <f t="shared" si="12"/>
        <v>Liberica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orders!L440*orders!E440</f>
        <v>15.54</v>
      </c>
      <c r="N440" t="str">
        <f t="shared" si="12"/>
        <v>Liberica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orders!L441*orders!E441</f>
        <v>35.64</v>
      </c>
      <c r="N441" t="str">
        <f t="shared" si="12"/>
        <v>Excelsa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orders!L442*orders!E442</f>
        <v>103.49999999999999</v>
      </c>
      <c r="N442" t="str">
        <f t="shared" si="12"/>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orders!L443*orders!E443</f>
        <v>36.450000000000003</v>
      </c>
      <c r="N443" t="str">
        <f t="shared" si="12"/>
        <v>Excelsa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orders!L444*orders!E444</f>
        <v>35.849999999999994</v>
      </c>
      <c r="N444" t="str">
        <f t="shared" si="12"/>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orders!L445*orders!E445</f>
        <v>22.274999999999999</v>
      </c>
      <c r="N445" t="str">
        <f t="shared" si="12"/>
        <v>Excelsa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orders!L446*orders!E446</f>
        <v>24.75</v>
      </c>
      <c r="N446" t="str">
        <f t="shared" si="12"/>
        <v>Excelsa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orders!L447*orders!E447</f>
        <v>66.929999999999993</v>
      </c>
      <c r="N447" t="str">
        <f t="shared" si="12"/>
        <v>Liberica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orders!L448*orders!E448</f>
        <v>8.73</v>
      </c>
      <c r="N448" t="str">
        <f t="shared" si="12"/>
        <v>Liberica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orders!L449*orders!E449</f>
        <v>17.91</v>
      </c>
      <c r="N449" t="str">
        <f t="shared" si="12"/>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orders!L450*orders!E450</f>
        <v>7.169999999999999</v>
      </c>
      <c r="N450" t="str">
        <f t="shared" si="12"/>
        <v>Robusta</v>
      </c>
      <c r="O450" t="str">
        <f t="shared" si="13"/>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orders!L451*orders!E451</f>
        <v>5.3699999999999992</v>
      </c>
      <c r="N451" t="str">
        <f t="shared" ref="N451:N514" si="14">IF(I451="Rob", "Robusta",IF(I451="Exc", "Excelsa",IF(I451="Ara", "Arabica","Liberica")))</f>
        <v>Robusta</v>
      </c>
      <c r="O451" t="str">
        <f t="shared" ref="O451:O514" si="15">IF(J451="M", "Medium",IF(J451="L", "Light","Dark"))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orders!L452*orders!E452</f>
        <v>23.774999999999999</v>
      </c>
      <c r="N452" t="str">
        <f t="shared" si="14"/>
        <v>Liberica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orders!L453*orders!E453</f>
        <v>41.169999999999995</v>
      </c>
      <c r="N453" t="str">
        <f t="shared" si="14"/>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orders!L454*orders!E454</f>
        <v>11.654999999999999</v>
      </c>
      <c r="N454" t="str">
        <f t="shared" si="14"/>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orders!L455*orders!E455</f>
        <v>38.04</v>
      </c>
      <c r="N455" t="str">
        <f t="shared" si="14"/>
        <v>Liberica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orders!L456*orders!E456</f>
        <v>82.339999999999989</v>
      </c>
      <c r="N456" t="str">
        <f t="shared" si="14"/>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orders!L457*orders!E457</f>
        <v>9.51</v>
      </c>
      <c r="N457" t="str">
        <f t="shared" si="14"/>
        <v>Liberica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orders!L458*orders!E458</f>
        <v>41.169999999999995</v>
      </c>
      <c r="N458" t="str">
        <f t="shared" si="14"/>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orders!L459*orders!E459</f>
        <v>47.55</v>
      </c>
      <c r="N459" t="str">
        <f t="shared" si="14"/>
        <v>Liberica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orders!L460*orders!E460</f>
        <v>45</v>
      </c>
      <c r="N460" t="str">
        <f t="shared" si="14"/>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orders!L461*orders!E461</f>
        <v>23.774999999999999</v>
      </c>
      <c r="N461" t="str">
        <f t="shared" si="14"/>
        <v>Liberica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orders!L462*orders!E462</f>
        <v>16.11</v>
      </c>
      <c r="N462" t="str">
        <f t="shared" si="14"/>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orders!L463*orders!E463</f>
        <v>10.739999999999998</v>
      </c>
      <c r="N463" t="str">
        <f t="shared" si="14"/>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orders!L464*orders!E464</f>
        <v>49.75</v>
      </c>
      <c r="N464" t="str">
        <f t="shared" si="14"/>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orders!L465*orders!E465</f>
        <v>27.5</v>
      </c>
      <c r="N465" t="str">
        <f t="shared" si="14"/>
        <v>Excelsa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orders!L466*orders!E466</f>
        <v>119.13999999999999</v>
      </c>
      <c r="N466" t="str">
        <f t="shared" si="14"/>
        <v>Liberica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orders!L467*orders!E467</f>
        <v>20.584999999999997</v>
      </c>
      <c r="N467" t="str">
        <f t="shared" si="14"/>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orders!L468*orders!E468</f>
        <v>8.9550000000000001</v>
      </c>
      <c r="N468" t="str">
        <f t="shared" si="14"/>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orders!L469*orders!E469</f>
        <v>5.97</v>
      </c>
      <c r="N469" t="str">
        <f t="shared" si="14"/>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orders!L470*orders!E470</f>
        <v>41.25</v>
      </c>
      <c r="N470" t="str">
        <f t="shared" si="14"/>
        <v>Excelsa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orders!L471*orders!E471</f>
        <v>22.274999999999999</v>
      </c>
      <c r="N471" t="str">
        <f t="shared" si="14"/>
        <v>Excelsa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orders!L472*orders!E472</f>
        <v>6.75</v>
      </c>
      <c r="N472" t="str">
        <f t="shared" si="14"/>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orders!L473*orders!E473</f>
        <v>133.85999999999999</v>
      </c>
      <c r="N473" t="str">
        <f t="shared" si="14"/>
        <v>Liberica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orders!L474*orders!E474</f>
        <v>5.97</v>
      </c>
      <c r="N474" t="str">
        <f t="shared" si="14"/>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orders!L475*orders!E475</f>
        <v>25.9</v>
      </c>
      <c r="N475" t="str">
        <f t="shared" si="14"/>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orders!L476*orders!E476</f>
        <v>31.624999999999996</v>
      </c>
      <c r="N476" t="str">
        <f t="shared" si="14"/>
        <v>Excelsa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orders!L477*orders!E477</f>
        <v>8.73</v>
      </c>
      <c r="N477" t="str">
        <f t="shared" si="14"/>
        <v>Liberica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orders!L478*orders!E478</f>
        <v>26.73</v>
      </c>
      <c r="N478" t="str">
        <f t="shared" si="14"/>
        <v>Excelsa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orders!L479*orders!E479</f>
        <v>26.19</v>
      </c>
      <c r="N479" t="str">
        <f t="shared" si="14"/>
        <v>Liberica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orders!L480*orders!E480</f>
        <v>53.699999999999996</v>
      </c>
      <c r="N480" t="str">
        <f t="shared" si="14"/>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orders!L481*orders!E481</f>
        <v>126.49999999999999</v>
      </c>
      <c r="N481" t="str">
        <f t="shared" si="14"/>
        <v>Excelsa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orders!L482*orders!E482</f>
        <v>4.125</v>
      </c>
      <c r="N482" t="str">
        <f t="shared" si="14"/>
        <v>Excelsa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orders!L483*orders!E483</f>
        <v>23.9</v>
      </c>
      <c r="N483" t="str">
        <f t="shared" si="14"/>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orders!L484*orders!E484</f>
        <v>139.72499999999999</v>
      </c>
      <c r="N484" t="str">
        <f t="shared" si="14"/>
        <v>Excelsa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orders!L485*orders!E485</f>
        <v>59.569999999999993</v>
      </c>
      <c r="N485" t="str">
        <f t="shared" si="14"/>
        <v>Liberica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orders!L486*orders!E486</f>
        <v>57.06</v>
      </c>
      <c r="N486" t="str">
        <f t="shared" si="14"/>
        <v>Liberica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orders!L487*orders!E487</f>
        <v>21.509999999999998</v>
      </c>
      <c r="N487" t="str">
        <f t="shared" si="14"/>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orders!L488*orders!E488</f>
        <v>52.38</v>
      </c>
      <c r="N488" t="str">
        <f t="shared" si="14"/>
        <v>Liberica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orders!L489*orders!E489</f>
        <v>72.900000000000006</v>
      </c>
      <c r="N489" t="str">
        <f t="shared" si="14"/>
        <v>Excelsa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orders!L490*orders!E490</f>
        <v>14.924999999999999</v>
      </c>
      <c r="N490" t="str">
        <f t="shared" si="14"/>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orders!L491*orders!E491</f>
        <v>95.1</v>
      </c>
      <c r="N491" t="str">
        <f t="shared" si="14"/>
        <v>Liberica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orders!L492*orders!E492</f>
        <v>15.54</v>
      </c>
      <c r="N492" t="str">
        <f t="shared" si="14"/>
        <v>Liberica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orders!L493*orders!E493</f>
        <v>23.31</v>
      </c>
      <c r="N493" t="str">
        <f t="shared" si="14"/>
        <v>Liberica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orders!L494*orders!E494</f>
        <v>4.125</v>
      </c>
      <c r="N494" t="str">
        <f t="shared" si="14"/>
        <v>Excelsa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orders!L495*orders!E495</f>
        <v>35.82</v>
      </c>
      <c r="N495" t="str">
        <f t="shared" si="14"/>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orders!L496*orders!E496</f>
        <v>31.7</v>
      </c>
      <c r="N496" t="str">
        <f t="shared" si="14"/>
        <v>Liberica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orders!L497*orders!E497</f>
        <v>79.25</v>
      </c>
      <c r="N497" t="str">
        <f t="shared" si="14"/>
        <v>Liberica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orders!L498*orders!E498</f>
        <v>10.935</v>
      </c>
      <c r="N498" t="str">
        <f t="shared" si="14"/>
        <v>Excelsa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orders!L499*orders!E499</f>
        <v>39.799999999999997</v>
      </c>
      <c r="N499" t="str">
        <f t="shared" si="14"/>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orders!L500*orders!E500</f>
        <v>49.75</v>
      </c>
      <c r="N500" t="str">
        <f t="shared" si="14"/>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orders!L501*orders!E501</f>
        <v>8.0549999999999997</v>
      </c>
      <c r="N501" t="str">
        <f t="shared" si="14"/>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orders!L502*orders!E502</f>
        <v>47.8</v>
      </c>
      <c r="N502" t="str">
        <f t="shared" si="14"/>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orders!L503*orders!E503</f>
        <v>11.94</v>
      </c>
      <c r="N503" t="str">
        <f t="shared" si="14"/>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orders!L504*orders!E504</f>
        <v>16.5</v>
      </c>
      <c r="N504" t="str">
        <f t="shared" si="14"/>
        <v>Excelsa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orders!L505*orders!E505</f>
        <v>51.8</v>
      </c>
      <c r="N505" t="str">
        <f t="shared" si="14"/>
        <v>Liberica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orders!L506*orders!E506</f>
        <v>14.265000000000001</v>
      </c>
      <c r="N506" t="str">
        <f t="shared" si="14"/>
        <v>Liberica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orders!L507*orders!E507</f>
        <v>26.19</v>
      </c>
      <c r="N507" t="str">
        <f t="shared" si="14"/>
        <v>Liberica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orders!L508*orders!E508</f>
        <v>25.9</v>
      </c>
      <c r="N508" t="str">
        <f t="shared" si="14"/>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orders!L509*orders!E509</f>
        <v>89.35499999999999</v>
      </c>
      <c r="N509" t="str">
        <f t="shared" si="14"/>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orders!L510*orders!E510</f>
        <v>46.62</v>
      </c>
      <c r="N510" t="str">
        <f t="shared" si="14"/>
        <v>Liberica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orders!L511*orders!E511</f>
        <v>29.849999999999998</v>
      </c>
      <c r="N511" t="str">
        <f t="shared" si="14"/>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orders!L512*orders!E512</f>
        <v>10.754999999999999</v>
      </c>
      <c r="N512" t="str">
        <f t="shared" si="14"/>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orders!L513*orders!E513</f>
        <v>13.5</v>
      </c>
      <c r="N513" t="str">
        <f t="shared" si="14"/>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orders!L514*orders!E514</f>
        <v>47.55</v>
      </c>
      <c r="N514" t="str">
        <f t="shared" si="14"/>
        <v>Liberica</v>
      </c>
      <c r="O514" t="str">
        <f t="shared" si="15"/>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orders!L515*orders!E515</f>
        <v>79.25</v>
      </c>
      <c r="N515" t="str">
        <f t="shared" ref="N515:N578" si="16">IF(I515="Rob", "Robusta",IF(I515="Exc", "Excelsa",IF(I515="Ara", "Arabica","Liberica")))</f>
        <v>Liberica</v>
      </c>
      <c r="O515" t="str">
        <f t="shared" ref="O515:O578" si="17">IF(J515="M", "Medium",IF(J515="L", "Light","Dark"))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orders!L516*orders!E516</f>
        <v>26.19</v>
      </c>
      <c r="N516" t="str">
        <f t="shared" si="16"/>
        <v>Liberica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orders!L517*orders!E517</f>
        <v>21.509999999999998</v>
      </c>
      <c r="N517" t="str">
        <f t="shared" si="16"/>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orders!L518*orders!E518</f>
        <v>102.92499999999998</v>
      </c>
      <c r="N518" t="str">
        <f t="shared" si="16"/>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orders!L519*orders!E519</f>
        <v>7.77</v>
      </c>
      <c r="N519" t="str">
        <f t="shared" si="16"/>
        <v>Liberica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orders!L520*orders!E520</f>
        <v>139.72499999999999</v>
      </c>
      <c r="N520" t="str">
        <f t="shared" si="16"/>
        <v>Excelsa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orders!L521*orders!E521</f>
        <v>11.94</v>
      </c>
      <c r="N521" t="str">
        <f t="shared" si="16"/>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orders!L522*orders!E522</f>
        <v>3.8849999999999998</v>
      </c>
      <c r="N522" t="str">
        <f t="shared" si="16"/>
        <v>Liberica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orders!L523*orders!E523</f>
        <v>39.799999999999997</v>
      </c>
      <c r="N523" t="str">
        <f t="shared" si="16"/>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orders!L524*orders!E524</f>
        <v>29.849999999999998</v>
      </c>
      <c r="N524" t="str">
        <f t="shared" si="16"/>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orders!L525*orders!E525</f>
        <v>29.784999999999997</v>
      </c>
      <c r="N525" t="str">
        <f t="shared" si="16"/>
        <v>Liberica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orders!L526*orders!E526</f>
        <v>72.91</v>
      </c>
      <c r="N526" t="str">
        <f t="shared" si="16"/>
        <v>Liberica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orders!L527*orders!E527</f>
        <v>13.424999999999997</v>
      </c>
      <c r="N527" t="str">
        <f t="shared" si="16"/>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orders!L528*orders!E528</f>
        <v>126.49999999999999</v>
      </c>
      <c r="N528" t="str">
        <f t="shared" si="16"/>
        <v>Excelsa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orders!L529*orders!E529</f>
        <v>41.25</v>
      </c>
      <c r="N529" t="str">
        <f t="shared" si="16"/>
        <v>Excelsa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orders!L530*orders!E530</f>
        <v>53.46</v>
      </c>
      <c r="N530" t="str">
        <f t="shared" si="16"/>
        <v>Excelsa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orders!L531*orders!E531</f>
        <v>59.699999999999996</v>
      </c>
      <c r="N531" t="str">
        <f t="shared" si="16"/>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orders!L532*orders!E532</f>
        <v>59.699999999999996</v>
      </c>
      <c r="N532" t="str">
        <f t="shared" si="16"/>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orders!L533*orders!E533</f>
        <v>44.75</v>
      </c>
      <c r="N533" t="str">
        <f t="shared" si="16"/>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orders!L534*orders!E534</f>
        <v>16.5</v>
      </c>
      <c r="N534" t="str">
        <f t="shared" si="16"/>
        <v>Excelsa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orders!L535*orders!E535</f>
        <v>21.479999999999997</v>
      </c>
      <c r="N535" t="str">
        <f t="shared" si="16"/>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orders!L536*orders!E536</f>
        <v>45.769999999999996</v>
      </c>
      <c r="N536" t="str">
        <f t="shared" si="16"/>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orders!L537*orders!E537</f>
        <v>9.51</v>
      </c>
      <c r="N537" t="str">
        <f t="shared" si="16"/>
        <v>Liberica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orders!L538*orders!E538</f>
        <v>8.0549999999999997</v>
      </c>
      <c r="N538" t="str">
        <f t="shared" si="16"/>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orders!L539*orders!E539</f>
        <v>111.78</v>
      </c>
      <c r="N539" t="str">
        <f t="shared" si="16"/>
        <v>Excelsa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orders!L540*orders!E540</f>
        <v>10.739999999999998</v>
      </c>
      <c r="N540" t="str">
        <f t="shared" si="16"/>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orders!L541*orders!E541</f>
        <v>26.849999999999994</v>
      </c>
      <c r="N541" t="str">
        <f t="shared" si="16"/>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orders!L542*orders!E542</f>
        <v>63.4</v>
      </c>
      <c r="N542" t="str">
        <f t="shared" si="16"/>
        <v>Liberica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orders!L543*orders!E543</f>
        <v>22.884999999999998</v>
      </c>
      <c r="N543" t="str">
        <f t="shared" si="16"/>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orders!L544*orders!E544</f>
        <v>103.49999999999999</v>
      </c>
      <c r="N544" t="str">
        <f t="shared" si="16"/>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orders!L545*orders!E545</f>
        <v>54.969999999999992</v>
      </c>
      <c r="N545" t="str">
        <f t="shared" si="16"/>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orders!L546*orders!E546</f>
        <v>15.54</v>
      </c>
      <c r="N546" t="str">
        <f t="shared" si="16"/>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orders!L547*orders!E547</f>
        <v>15.54</v>
      </c>
      <c r="N547" t="str">
        <f t="shared" si="16"/>
        <v>Liberica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orders!L548*orders!E548</f>
        <v>83.835000000000008</v>
      </c>
      <c r="N548" t="str">
        <f t="shared" si="16"/>
        <v>Excelsa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orders!L549*orders!E549</f>
        <v>10.754999999999999</v>
      </c>
      <c r="N549" t="str">
        <f t="shared" si="16"/>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orders!L550*orders!E550</f>
        <v>13.365</v>
      </c>
      <c r="N550" t="str">
        <f t="shared" si="16"/>
        <v>Excelsa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orders!L551*orders!E551</f>
        <v>17.82</v>
      </c>
      <c r="N551" t="str">
        <f t="shared" si="16"/>
        <v>Excelsa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orders!L552*orders!E552</f>
        <v>23.31</v>
      </c>
      <c r="N552" t="str">
        <f t="shared" si="16"/>
        <v>Liberica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orders!L553*orders!E553</f>
        <v>7.29</v>
      </c>
      <c r="N553" t="str">
        <f t="shared" si="16"/>
        <v>Excelsa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orders!L554*orders!E554</f>
        <v>17.82</v>
      </c>
      <c r="N554" t="str">
        <f t="shared" si="16"/>
        <v>Excelsa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orders!L555*orders!E555</f>
        <v>68.75</v>
      </c>
      <c r="N555" t="str">
        <f t="shared" si="16"/>
        <v>Excelsa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orders!L556*orders!E556</f>
        <v>54.969999999999992</v>
      </c>
      <c r="N556" t="str">
        <f t="shared" si="16"/>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orders!L557*orders!E557</f>
        <v>82.5</v>
      </c>
      <c r="N557" t="str">
        <f t="shared" si="16"/>
        <v>Excelsa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orders!L558*orders!E558</f>
        <v>8.73</v>
      </c>
      <c r="N558" t="str">
        <f t="shared" si="16"/>
        <v>Liberica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orders!L559*orders!E559</f>
        <v>59.4</v>
      </c>
      <c r="N559" t="str">
        <f t="shared" si="16"/>
        <v>Excelsa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orders!L560*orders!E560</f>
        <v>15.54</v>
      </c>
      <c r="N560" t="str">
        <f t="shared" si="16"/>
        <v>Liberica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orders!L561*orders!E561</f>
        <v>38.849999999999994</v>
      </c>
      <c r="N561" t="str">
        <f t="shared" si="16"/>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orders!L562*orders!E562</f>
        <v>189.74999999999997</v>
      </c>
      <c r="N562" t="str">
        <f t="shared" si="16"/>
        <v>Excelsa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orders!L563*orders!E563</f>
        <v>17.91</v>
      </c>
      <c r="N563" t="str">
        <f t="shared" si="16"/>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orders!L564*orders!E564</f>
        <v>28.53</v>
      </c>
      <c r="N564" t="str">
        <f t="shared" si="16"/>
        <v>Liberica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orders!L565*orders!E565</f>
        <v>82.5</v>
      </c>
      <c r="N565" t="str">
        <f t="shared" si="16"/>
        <v>Excelsa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orders!L566*orders!E566</f>
        <v>14.339999999999998</v>
      </c>
      <c r="N566" t="str">
        <f t="shared" si="16"/>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orders!L567*orders!E567</f>
        <v>82.339999999999989</v>
      </c>
      <c r="N567" t="str">
        <f t="shared" si="16"/>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orders!L568*orders!E568</f>
        <v>20.25</v>
      </c>
      <c r="N568" t="str">
        <f t="shared" si="16"/>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orders!L569*orders!E569</f>
        <v>164.90999999999997</v>
      </c>
      <c r="N569" t="str">
        <f t="shared" si="16"/>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orders!L570*orders!E570</f>
        <v>19.02</v>
      </c>
      <c r="N570" t="str">
        <f t="shared" si="16"/>
        <v>Liberica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orders!L571*orders!E571</f>
        <v>137.31</v>
      </c>
      <c r="N571" t="str">
        <f t="shared" si="16"/>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orders!L572*orders!E572</f>
        <v>27</v>
      </c>
      <c r="N572" t="str">
        <f t="shared" si="16"/>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orders!L573*orders!E573</f>
        <v>35.64</v>
      </c>
      <c r="N573" t="str">
        <f t="shared" si="16"/>
        <v>Excelsa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orders!L574*orders!E574</f>
        <v>5.97</v>
      </c>
      <c r="N574" t="str">
        <f t="shared" si="16"/>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orders!L575*orders!E575</f>
        <v>67.5</v>
      </c>
      <c r="N575" t="str">
        <f t="shared" si="16"/>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orders!L576*orders!E576</f>
        <v>21.509999999999998</v>
      </c>
      <c r="N576" t="str">
        <f t="shared" si="16"/>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orders!L577*orders!E577</f>
        <v>66.929999999999993</v>
      </c>
      <c r="N577" t="str">
        <f t="shared" si="16"/>
        <v>Liberica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orders!L578*orders!E578</f>
        <v>17.91</v>
      </c>
      <c r="N578" t="str">
        <f t="shared" si="16"/>
        <v>Arabica</v>
      </c>
      <c r="O578" t="str">
        <f t="shared" si="1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orders!L579*orders!E579</f>
        <v>58.2</v>
      </c>
      <c r="N579" t="str">
        <f t="shared" ref="N579:N642" si="18">IF(I579="Rob", "Robusta",IF(I579="Exc", "Excelsa",IF(I579="Ara", "Arabica","Liberica")))</f>
        <v>Liberica</v>
      </c>
      <c r="O579" t="str">
        <f t="shared" ref="O579:O642" si="19">IF(J579="M", "Medium",IF(J579="L", "Light","Dark"))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orders!L580*orders!E580</f>
        <v>13.365</v>
      </c>
      <c r="N580" t="str">
        <f t="shared" si="18"/>
        <v>Excelsa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orders!L581*orders!E581</f>
        <v>33.75</v>
      </c>
      <c r="N581" t="str">
        <f t="shared" si="18"/>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orders!L582*orders!E582</f>
        <v>44.55</v>
      </c>
      <c r="N582" t="str">
        <f t="shared" si="18"/>
        <v>Excelsa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orders!L583*orders!E583</f>
        <v>44.55</v>
      </c>
      <c r="N583" t="str">
        <f t="shared" si="18"/>
        <v>Excelsa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orders!L584*orders!E584</f>
        <v>60.75</v>
      </c>
      <c r="N584" t="str">
        <f t="shared" si="18"/>
        <v>Excelsa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orders!L585*orders!E585</f>
        <v>3.5849999999999995</v>
      </c>
      <c r="N585" t="str">
        <f t="shared" si="18"/>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orders!L586*orders!E586</f>
        <v>21.509999999999998</v>
      </c>
      <c r="N586" t="str">
        <f t="shared" si="18"/>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orders!L587*orders!E587</f>
        <v>16.5</v>
      </c>
      <c r="N587" t="str">
        <f t="shared" si="18"/>
        <v>Excelsa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orders!L588*orders!E588</f>
        <v>82.454999999999984</v>
      </c>
      <c r="N588" t="str">
        <f t="shared" si="18"/>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orders!L589*orders!E589</f>
        <v>7.77</v>
      </c>
      <c r="N589" t="str">
        <f t="shared" si="18"/>
        <v>Liberica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orders!L590*orders!E590</f>
        <v>11.94</v>
      </c>
      <c r="N590" t="str">
        <f t="shared" si="18"/>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orders!L591*orders!E591</f>
        <v>204.92999999999995</v>
      </c>
      <c r="N591" t="str">
        <f t="shared" si="18"/>
        <v>Excelsa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orders!L592*orders!E592</f>
        <v>63.249999999999993</v>
      </c>
      <c r="N592" t="str">
        <f t="shared" si="18"/>
        <v>Excelsa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orders!L593*orders!E593</f>
        <v>8.0549999999999997</v>
      </c>
      <c r="N593" t="str">
        <f t="shared" si="18"/>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orders!L594*orders!E594</f>
        <v>51.749999999999993</v>
      </c>
      <c r="N594" t="str">
        <f t="shared" si="18"/>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orders!L595*orders!E595</f>
        <v>27.945</v>
      </c>
      <c r="N595" t="str">
        <f t="shared" si="18"/>
        <v>Excelsa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orders!L596*orders!E596</f>
        <v>59.569999999999993</v>
      </c>
      <c r="N596" t="str">
        <f t="shared" si="18"/>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orders!L597*orders!E597</f>
        <v>14.85</v>
      </c>
      <c r="N597" t="str">
        <f t="shared" si="18"/>
        <v>Excelsa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orders!L598*orders!E598</f>
        <v>33.75</v>
      </c>
      <c r="N598" t="str">
        <f t="shared" si="18"/>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orders!L599*orders!E599</f>
        <v>145.82</v>
      </c>
      <c r="N599" t="str">
        <f t="shared" si="18"/>
        <v>Liberica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orders!L600*orders!E600</f>
        <v>11.94</v>
      </c>
      <c r="N600" t="str">
        <f t="shared" si="18"/>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orders!L601*orders!E601</f>
        <v>11.94</v>
      </c>
      <c r="N601" t="str">
        <f t="shared" si="18"/>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orders!L602*orders!E602</f>
        <v>7.77</v>
      </c>
      <c r="N602" t="str">
        <f t="shared" si="18"/>
        <v>Liberica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orders!L603*orders!E603</f>
        <v>109.93999999999998</v>
      </c>
      <c r="N603" t="str">
        <f t="shared" si="18"/>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orders!L604*orders!E604</f>
        <v>22.274999999999999</v>
      </c>
      <c r="N604" t="str">
        <f t="shared" si="18"/>
        <v>Excelsa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orders!L605*orders!E605</f>
        <v>8.9550000000000001</v>
      </c>
      <c r="N605" t="str">
        <f t="shared" si="18"/>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orders!L606*orders!E606</f>
        <v>119.13999999999999</v>
      </c>
      <c r="N606" t="str">
        <f t="shared" si="18"/>
        <v>Liberica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orders!L607*orders!E607</f>
        <v>148.92499999999998</v>
      </c>
      <c r="N607" t="str">
        <f t="shared" si="18"/>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orders!L608*orders!E608</f>
        <v>109.36499999999999</v>
      </c>
      <c r="N608" t="str">
        <f t="shared" si="18"/>
        <v>Liberica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orders!L609*orders!E609</f>
        <v>3.645</v>
      </c>
      <c r="N609" t="str">
        <f t="shared" si="18"/>
        <v>Excelsa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orders!L610*orders!E610</f>
        <v>55.89</v>
      </c>
      <c r="N610" t="str">
        <f t="shared" si="18"/>
        <v>Excelsa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orders!L611*orders!E611</f>
        <v>26.19</v>
      </c>
      <c r="N611" t="str">
        <f t="shared" si="18"/>
        <v>Liberica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orders!L612*orders!E612</f>
        <v>39.799999999999997</v>
      </c>
      <c r="N612" t="str">
        <f t="shared" si="18"/>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orders!L613*orders!E613</f>
        <v>68.309999999999988</v>
      </c>
      <c r="N613" t="str">
        <f t="shared" si="18"/>
        <v>Excelsa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orders!L614*orders!E614</f>
        <v>13.5</v>
      </c>
      <c r="N614" t="str">
        <f t="shared" si="18"/>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orders!L615*orders!E615</f>
        <v>5.97</v>
      </c>
      <c r="N615" t="str">
        <f t="shared" si="18"/>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orders!L616*orders!E616</f>
        <v>29.849999999999998</v>
      </c>
      <c r="N616" t="str">
        <f t="shared" si="18"/>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orders!L617*orders!E617</f>
        <v>72.91</v>
      </c>
      <c r="N617" t="str">
        <f t="shared" si="18"/>
        <v>Liberica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orders!L618*orders!E618</f>
        <v>126.49999999999999</v>
      </c>
      <c r="N618" t="str">
        <f t="shared" si="18"/>
        <v>Excelsa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orders!L619*orders!E619</f>
        <v>33.464999999999996</v>
      </c>
      <c r="N619" t="str">
        <f t="shared" si="18"/>
        <v>Liberica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orders!L620*orders!E620</f>
        <v>72.900000000000006</v>
      </c>
      <c r="N620" t="str">
        <f t="shared" si="18"/>
        <v>Excelsa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orders!L621*orders!E621</f>
        <v>15.54</v>
      </c>
      <c r="N621" t="str">
        <f t="shared" si="18"/>
        <v>Liberica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orders!L622*orders!E622</f>
        <v>20.25</v>
      </c>
      <c r="N622" t="str">
        <f t="shared" si="18"/>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orders!L623*orders!E623</f>
        <v>77.699999999999989</v>
      </c>
      <c r="N623" t="str">
        <f t="shared" si="18"/>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orders!L624*orders!E624</f>
        <v>133.85999999999999</v>
      </c>
      <c r="N624" t="str">
        <f t="shared" si="18"/>
        <v>Liberica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orders!L625*orders!E625</f>
        <v>12.15</v>
      </c>
      <c r="N625" t="str">
        <f t="shared" si="18"/>
        <v>Excelsa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orders!L626*orders!E626</f>
        <v>63.249999999999993</v>
      </c>
      <c r="N626" t="str">
        <f t="shared" si="18"/>
        <v>Excelsa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orders!L627*orders!E627</f>
        <v>35.849999999999994</v>
      </c>
      <c r="N627" t="str">
        <f t="shared" si="18"/>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orders!L628*orders!E628</f>
        <v>77.624999999999986</v>
      </c>
      <c r="N628" t="str">
        <f t="shared" si="18"/>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orders!L629*orders!E629</f>
        <v>63.249999999999993</v>
      </c>
      <c r="N629" t="str">
        <f t="shared" si="18"/>
        <v>Excelsa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orders!L630*orders!E630</f>
        <v>26.73</v>
      </c>
      <c r="N630" t="str">
        <f t="shared" si="18"/>
        <v>Excelsa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orders!L631*orders!E631</f>
        <v>31.08</v>
      </c>
      <c r="N631" t="str">
        <f t="shared" si="18"/>
        <v>Liberica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orders!L632*orders!E632</f>
        <v>2.9849999999999999</v>
      </c>
      <c r="N632" t="str">
        <f t="shared" si="18"/>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orders!L633*orders!E633</f>
        <v>102.92499999999998</v>
      </c>
      <c r="N633" t="str">
        <f t="shared" si="18"/>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orders!L634*orders!E634</f>
        <v>35.64</v>
      </c>
      <c r="N634" t="str">
        <f t="shared" si="18"/>
        <v>Excelsa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orders!L635*orders!E635</f>
        <v>47.8</v>
      </c>
      <c r="N635" t="str">
        <f t="shared" si="18"/>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orders!L636*orders!E636</f>
        <v>43.650000000000006</v>
      </c>
      <c r="N636" t="str">
        <f t="shared" si="18"/>
        <v>Liberica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orders!L637*orders!E637</f>
        <v>35.64</v>
      </c>
      <c r="N637" t="str">
        <f t="shared" si="18"/>
        <v>Excelsa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orders!L638*orders!E638</f>
        <v>95.1</v>
      </c>
      <c r="N638" t="str">
        <f t="shared" si="18"/>
        <v>Liberica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orders!L639*orders!E639</f>
        <v>31.624999999999996</v>
      </c>
      <c r="N639" t="str">
        <f t="shared" si="18"/>
        <v>Excelsa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orders!L640*orders!E640</f>
        <v>77.624999999999986</v>
      </c>
      <c r="N640" t="str">
        <f t="shared" si="18"/>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orders!L641*orders!E641</f>
        <v>3.8849999999999998</v>
      </c>
      <c r="N641" t="str">
        <f t="shared" si="18"/>
        <v>Liberica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orders!L642*orders!E642</f>
        <v>137.42499999999998</v>
      </c>
      <c r="N642" t="str">
        <f t="shared" si="18"/>
        <v>Robusta</v>
      </c>
      <c r="O642" t="str">
        <f t="shared" si="1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orders!L643*orders!E643</f>
        <v>35.849999999999994</v>
      </c>
      <c r="N643" t="str">
        <f t="shared" ref="N643:N706" si="20">IF(I643="Rob", "Robusta",IF(I643="Exc", "Excelsa",IF(I643="Ara", "Arabica","Liberica")))</f>
        <v>Robusta</v>
      </c>
      <c r="O643" t="str">
        <f t="shared" ref="O643:O706" si="21">IF(J643="M", "Medium",IF(J643="L", "Light","Dark"))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orders!L644*orders!E644</f>
        <v>8.25</v>
      </c>
      <c r="N644" t="str">
        <f t="shared" si="20"/>
        <v>Excelsa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orders!L645*orders!E645</f>
        <v>102.46499999999997</v>
      </c>
      <c r="N645" t="str">
        <f t="shared" si="20"/>
        <v>Excelsa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orders!L646*orders!E646</f>
        <v>41.169999999999995</v>
      </c>
      <c r="N646" t="str">
        <f t="shared" si="20"/>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orders!L647*orders!E647</f>
        <v>68.655000000000001</v>
      </c>
      <c r="N647" t="str">
        <f t="shared" si="20"/>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orders!L648*orders!E648</f>
        <v>9.9499999999999993</v>
      </c>
      <c r="N648" t="str">
        <f t="shared" si="20"/>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orders!L649*orders!E649</f>
        <v>28.53</v>
      </c>
      <c r="N649" t="str">
        <f t="shared" si="20"/>
        <v>Liberica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orders!L650*orders!E650</f>
        <v>16.11</v>
      </c>
      <c r="N650" t="str">
        <f t="shared" si="20"/>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orders!L651*orders!E651</f>
        <v>95.1</v>
      </c>
      <c r="N651" t="str">
        <f t="shared" si="20"/>
        <v>Liberica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orders!L652*orders!E652</f>
        <v>5.3699999999999992</v>
      </c>
      <c r="N652" t="str">
        <f t="shared" si="20"/>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orders!L653*orders!E653</f>
        <v>47.8</v>
      </c>
      <c r="N653" t="str">
        <f t="shared" si="20"/>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orders!L654*orders!E654</f>
        <v>63.4</v>
      </c>
      <c r="N654" t="str">
        <f t="shared" si="20"/>
        <v>Liberica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orders!L655*orders!E655</f>
        <v>103.49999999999999</v>
      </c>
      <c r="N655" t="str">
        <f t="shared" si="20"/>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orders!L656*orders!E656</f>
        <v>68.655000000000001</v>
      </c>
      <c r="N656" t="str">
        <f t="shared" si="20"/>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orders!L657*orders!E657</f>
        <v>45.769999999999996</v>
      </c>
      <c r="N657" t="str">
        <f t="shared" si="20"/>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orders!L658*orders!E658</f>
        <v>51.8</v>
      </c>
      <c r="N658" t="str">
        <f t="shared" si="20"/>
        <v>Liberica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orders!L659*orders!E659</f>
        <v>13.5</v>
      </c>
      <c r="N659" t="str">
        <f t="shared" si="20"/>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orders!L660*orders!E660</f>
        <v>24.75</v>
      </c>
      <c r="N660" t="str">
        <f t="shared" si="20"/>
        <v>Excelsa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orders!L661*orders!E661</f>
        <v>45.769999999999996</v>
      </c>
      <c r="N661" t="str">
        <f t="shared" si="20"/>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orders!L662*orders!E662</f>
        <v>53.46</v>
      </c>
      <c r="N662" t="str">
        <f t="shared" si="20"/>
        <v>Excelsa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orders!L663*orders!E663</f>
        <v>20.25</v>
      </c>
      <c r="N663" t="str">
        <f t="shared" si="20"/>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orders!L664*orders!E664</f>
        <v>148.92499999999998</v>
      </c>
      <c r="N664" t="str">
        <f t="shared" si="20"/>
        <v>Liberica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orders!L665*orders!E665</f>
        <v>67.5</v>
      </c>
      <c r="N665" t="str">
        <f t="shared" si="20"/>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orders!L666*orders!E666</f>
        <v>72.900000000000006</v>
      </c>
      <c r="N666" t="str">
        <f t="shared" si="20"/>
        <v>Excelsa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orders!L667*orders!E667</f>
        <v>7.77</v>
      </c>
      <c r="N667" t="str">
        <f t="shared" si="20"/>
        <v>Liberica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orders!L668*orders!E668</f>
        <v>91.539999999999992</v>
      </c>
      <c r="N668" t="str">
        <f t="shared" si="20"/>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orders!L669*orders!E669</f>
        <v>59.699999999999996</v>
      </c>
      <c r="N669" t="str">
        <f t="shared" si="20"/>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orders!L670*orders!E670</f>
        <v>137.42499999999998</v>
      </c>
      <c r="N670" t="str">
        <f t="shared" si="20"/>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orders!L671*orders!E671</f>
        <v>66.929999999999993</v>
      </c>
      <c r="N671" t="str">
        <f t="shared" si="20"/>
        <v>Liberica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orders!L672*orders!E672</f>
        <v>13.095000000000001</v>
      </c>
      <c r="N672" t="str">
        <f t="shared" si="20"/>
        <v>Liberica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orders!L673*orders!E673</f>
        <v>59.75</v>
      </c>
      <c r="N673" t="str">
        <f t="shared" si="20"/>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orders!L674*orders!E674</f>
        <v>43.650000000000006</v>
      </c>
      <c r="N674" t="str">
        <f t="shared" si="20"/>
        <v>Liberica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orders!L675*orders!E675</f>
        <v>82.5</v>
      </c>
      <c r="N675" t="str">
        <f t="shared" si="20"/>
        <v>Excelsa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orders!L676*orders!E676</f>
        <v>178.70999999999998</v>
      </c>
      <c r="N676" t="str">
        <f t="shared" si="20"/>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orders!L677*orders!E677</f>
        <v>119.13999999999999</v>
      </c>
      <c r="N677" t="str">
        <f t="shared" si="20"/>
        <v>Liberica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orders!L678*orders!E678</f>
        <v>47.55</v>
      </c>
      <c r="N678" t="str">
        <f t="shared" si="20"/>
        <v>Liberica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orders!L679*orders!E679</f>
        <v>43.650000000000006</v>
      </c>
      <c r="N679" t="str">
        <f t="shared" si="20"/>
        <v>Liberica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orders!L680*orders!E680</f>
        <v>178.70999999999998</v>
      </c>
      <c r="N680" t="str">
        <f t="shared" si="20"/>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orders!L681*orders!E681</f>
        <v>27.484999999999996</v>
      </c>
      <c r="N681" t="str">
        <f t="shared" si="20"/>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orders!L682*orders!E682</f>
        <v>56.25</v>
      </c>
      <c r="N682" t="str">
        <f t="shared" si="20"/>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orders!L683*orders!E683</f>
        <v>9.51</v>
      </c>
      <c r="N683" t="str">
        <f t="shared" si="20"/>
        <v>Liberica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orders!L684*orders!E684</f>
        <v>8.25</v>
      </c>
      <c r="N684" t="str">
        <f t="shared" si="20"/>
        <v>Excelsa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orders!L685*orders!E685</f>
        <v>46.62</v>
      </c>
      <c r="N685" t="str">
        <f t="shared" si="20"/>
        <v>Liberica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orders!L686*orders!E686</f>
        <v>71.699999999999989</v>
      </c>
      <c r="N686" t="str">
        <f t="shared" si="20"/>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orders!L687*orders!E687</f>
        <v>72.91</v>
      </c>
      <c r="N687" t="str">
        <f t="shared" si="20"/>
        <v>Liberica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orders!L688*orders!E688</f>
        <v>8.0549999999999997</v>
      </c>
      <c r="N688" t="str">
        <f t="shared" si="20"/>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orders!L689*orders!E689</f>
        <v>16.5</v>
      </c>
      <c r="N689" t="str">
        <f t="shared" si="20"/>
        <v>Excelsa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orders!L690*orders!E690</f>
        <v>64.75</v>
      </c>
      <c r="N690" t="str">
        <f t="shared" si="20"/>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orders!L691*orders!E691</f>
        <v>33.75</v>
      </c>
      <c r="N691" t="str">
        <f t="shared" si="20"/>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orders!L692*orders!E692</f>
        <v>178.70999999999998</v>
      </c>
      <c r="N692" t="str">
        <f t="shared" si="20"/>
        <v>Liberica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orders!L693*orders!E693</f>
        <v>22.5</v>
      </c>
      <c r="N693" t="str">
        <f t="shared" si="20"/>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orders!L694*orders!E694</f>
        <v>12.95</v>
      </c>
      <c r="N694" t="str">
        <f t="shared" si="20"/>
        <v>Liberica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orders!L695*orders!E695</f>
        <v>51.749999999999993</v>
      </c>
      <c r="N695" t="str">
        <f t="shared" si="20"/>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orders!L696*orders!E696</f>
        <v>36.450000000000003</v>
      </c>
      <c r="N696" t="str">
        <f t="shared" si="20"/>
        <v>Excelsa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orders!L697*orders!E697</f>
        <v>182.27499999999998</v>
      </c>
      <c r="N697" t="str">
        <f t="shared" si="20"/>
        <v>Liberica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orders!L698*orders!E698</f>
        <v>31.08</v>
      </c>
      <c r="N698" t="str">
        <f t="shared" si="20"/>
        <v>Liberica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orders!L699*orders!E699</f>
        <v>20.25</v>
      </c>
      <c r="N699" t="str">
        <f t="shared" si="20"/>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orders!L700*orders!E700</f>
        <v>25.9</v>
      </c>
      <c r="N700" t="str">
        <f t="shared" si="20"/>
        <v>Liberica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orders!L701*orders!E701</f>
        <v>23.88</v>
      </c>
      <c r="N701" t="str">
        <f t="shared" si="20"/>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orders!L702*orders!E702</f>
        <v>19.02</v>
      </c>
      <c r="N702" t="str">
        <f t="shared" si="20"/>
        <v>Liberica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orders!L703*orders!E703</f>
        <v>29.849999999999998</v>
      </c>
      <c r="N703" t="str">
        <f t="shared" si="20"/>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orders!L704*orders!E704</f>
        <v>7.77</v>
      </c>
      <c r="N704" t="str">
        <f t="shared" si="20"/>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orders!L705*orders!E705</f>
        <v>119.13999999999999</v>
      </c>
      <c r="N705" t="str">
        <f t="shared" si="20"/>
        <v>Liberica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orders!L706*orders!E706</f>
        <v>21.87</v>
      </c>
      <c r="N706" t="str">
        <f t="shared" si="20"/>
        <v>Excelsa</v>
      </c>
      <c r="O706" t="str">
        <f t="shared" si="21"/>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orders!L707*orders!E707</f>
        <v>17.82</v>
      </c>
      <c r="N707" t="str">
        <f t="shared" ref="N707:N770" si="22">IF(I707="Rob", "Robusta",IF(I707="Exc", "Excelsa",IF(I707="Ara", "Arabica","Liberica")))</f>
        <v>Excelsa</v>
      </c>
      <c r="O707" t="str">
        <f t="shared" ref="O707:O770" si="23">IF(J707="M", "Medium",IF(J707="L", "Light","Dark"))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orders!L708*orders!E708</f>
        <v>12.375</v>
      </c>
      <c r="N708" t="str">
        <f t="shared" si="22"/>
        <v>Excelsa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orders!L709*orders!E709</f>
        <v>25.9</v>
      </c>
      <c r="N709" t="str">
        <f t="shared" si="22"/>
        <v>Liberica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orders!L710*orders!E710</f>
        <v>13.5</v>
      </c>
      <c r="N710" t="str">
        <f t="shared" si="22"/>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orders!L711*orders!E711</f>
        <v>17.82</v>
      </c>
      <c r="N711" t="str">
        <f t="shared" si="22"/>
        <v>Excelsa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orders!L712*orders!E712</f>
        <v>24.75</v>
      </c>
      <c r="N712" t="str">
        <f t="shared" si="22"/>
        <v>Excelsa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orders!L713*orders!E713</f>
        <v>17.91</v>
      </c>
      <c r="N713" t="str">
        <f t="shared" si="22"/>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orders!L714*orders!E714</f>
        <v>16.5</v>
      </c>
      <c r="N714" t="str">
        <f t="shared" si="22"/>
        <v>Excelsa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orders!L715*orders!E715</f>
        <v>2.9849999999999999</v>
      </c>
      <c r="N715" t="str">
        <f t="shared" si="22"/>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orders!L716*orders!E716</f>
        <v>14.58</v>
      </c>
      <c r="N716" t="str">
        <f t="shared" si="22"/>
        <v>Excelsa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orders!L717*orders!E717</f>
        <v>89.1</v>
      </c>
      <c r="N717" t="str">
        <f t="shared" si="22"/>
        <v>Excelsa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orders!L718*orders!E718</f>
        <v>35.849999999999994</v>
      </c>
      <c r="N718" t="str">
        <f t="shared" si="22"/>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orders!L719*orders!E719</f>
        <v>68.655000000000001</v>
      </c>
      <c r="N719" t="str">
        <f t="shared" si="22"/>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orders!L720*orders!E720</f>
        <v>38.849999999999994</v>
      </c>
      <c r="N720" t="str">
        <f t="shared" si="22"/>
        <v>Liberica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orders!L721*orders!E721</f>
        <v>79.25</v>
      </c>
      <c r="N721" t="str">
        <f t="shared" si="22"/>
        <v>Liberica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orders!L722*orders!E722</f>
        <v>36.450000000000003</v>
      </c>
      <c r="N722" t="str">
        <f t="shared" si="22"/>
        <v>Excelsa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orders!L723*orders!E723</f>
        <v>8.9550000000000001</v>
      </c>
      <c r="N723" t="str">
        <f t="shared" si="22"/>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orders!L724*orders!E724</f>
        <v>24.3</v>
      </c>
      <c r="N724" t="str">
        <f t="shared" si="22"/>
        <v>Excelsa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orders!L725*orders!E725</f>
        <v>63.249999999999993</v>
      </c>
      <c r="N725" t="str">
        <f t="shared" si="22"/>
        <v>Excelsa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orders!L726*orders!E726</f>
        <v>6.75</v>
      </c>
      <c r="N726" t="str">
        <f t="shared" si="22"/>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orders!L727*orders!E727</f>
        <v>23.31</v>
      </c>
      <c r="N727" t="str">
        <f t="shared" si="22"/>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orders!L728*orders!E728</f>
        <v>145.82</v>
      </c>
      <c r="N728" t="str">
        <f t="shared" si="22"/>
        <v>Liberica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orders!L729*orders!E729</f>
        <v>29.849999999999998</v>
      </c>
      <c r="N729" t="str">
        <f t="shared" si="22"/>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orders!L730*orders!E730</f>
        <v>21.87</v>
      </c>
      <c r="N730" t="str">
        <f t="shared" si="22"/>
        <v>Excelsa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orders!L731*orders!E731</f>
        <v>4.3650000000000002</v>
      </c>
      <c r="N731" t="str">
        <f t="shared" si="22"/>
        <v>Liberica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orders!L732*orders!E732</f>
        <v>36.454999999999998</v>
      </c>
      <c r="N732" t="str">
        <f t="shared" si="22"/>
        <v>Liberica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orders!L733*orders!E733</f>
        <v>15.54</v>
      </c>
      <c r="N733" t="str">
        <f t="shared" si="22"/>
        <v>Liberica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orders!L734*orders!E734</f>
        <v>8.91</v>
      </c>
      <c r="N734" t="str">
        <f t="shared" si="22"/>
        <v>Excelsa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orders!L735*orders!E735</f>
        <v>100.39499999999998</v>
      </c>
      <c r="N735" t="str">
        <f t="shared" si="22"/>
        <v>Liberica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orders!L736*orders!E736</f>
        <v>13.424999999999997</v>
      </c>
      <c r="N736" t="str">
        <f t="shared" si="22"/>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orders!L737*orders!E737</f>
        <v>21.87</v>
      </c>
      <c r="N737" t="str">
        <f t="shared" si="22"/>
        <v>Excelsa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orders!L738*orders!E738</f>
        <v>25.9</v>
      </c>
      <c r="N738" t="str">
        <f t="shared" si="22"/>
        <v>Liberica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orders!L739*orders!E739</f>
        <v>56.25</v>
      </c>
      <c r="N739" t="str">
        <f t="shared" si="22"/>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orders!L740*orders!E740</f>
        <v>10.754999999999999</v>
      </c>
      <c r="N740" t="str">
        <f t="shared" si="22"/>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orders!L741*orders!E741</f>
        <v>18.225000000000001</v>
      </c>
      <c r="N741" t="str">
        <f t="shared" si="22"/>
        <v>Excelsa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orders!L742*orders!E742</f>
        <v>28.679999999999996</v>
      </c>
      <c r="N742" t="str">
        <f t="shared" si="22"/>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orders!L743*orders!E743</f>
        <v>8.73</v>
      </c>
      <c r="N743" t="str">
        <f t="shared" si="22"/>
        <v>Liberica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orders!L744*orders!E744</f>
        <v>58.2</v>
      </c>
      <c r="N744" t="str">
        <f t="shared" si="22"/>
        <v>Liberica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orders!L745*orders!E745</f>
        <v>17.91</v>
      </c>
      <c r="N745" t="str">
        <f t="shared" si="22"/>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orders!L746*orders!E746</f>
        <v>17.91</v>
      </c>
      <c r="N746" t="str">
        <f t="shared" si="22"/>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orders!L747*orders!E747</f>
        <v>14.58</v>
      </c>
      <c r="N747" t="str">
        <f t="shared" si="22"/>
        <v>Excelsa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orders!L748*orders!E748</f>
        <v>33.75</v>
      </c>
      <c r="N748" t="str">
        <f t="shared" si="22"/>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orders!L749*orders!E749</f>
        <v>34.92</v>
      </c>
      <c r="N749" t="str">
        <f t="shared" si="22"/>
        <v>Liberica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orders!L750*orders!E750</f>
        <v>14.58</v>
      </c>
      <c r="N750" t="str">
        <f t="shared" si="22"/>
        <v>Excelsa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orders!L751*orders!E751</f>
        <v>5.3699999999999992</v>
      </c>
      <c r="N751" t="str">
        <f t="shared" si="22"/>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orders!L752*orders!E752</f>
        <v>5.97</v>
      </c>
      <c r="N752" t="str">
        <f t="shared" si="22"/>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orders!L753*orders!E753</f>
        <v>19.02</v>
      </c>
      <c r="N753" t="str">
        <f t="shared" si="22"/>
        <v>Liberica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orders!L754*orders!E754</f>
        <v>27.5</v>
      </c>
      <c r="N754" t="str">
        <f t="shared" si="22"/>
        <v>Excelsa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orders!L755*orders!E755</f>
        <v>29.849999999999998</v>
      </c>
      <c r="N755" t="str">
        <f t="shared" si="22"/>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orders!L756*orders!E756</f>
        <v>17.91</v>
      </c>
      <c r="N756" t="str">
        <f t="shared" si="22"/>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orders!L757*orders!E757</f>
        <v>28.53</v>
      </c>
      <c r="N757" t="str">
        <f t="shared" si="22"/>
        <v>Liberica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orders!L758*orders!E758</f>
        <v>35.799999999999997</v>
      </c>
      <c r="N758" t="str">
        <f t="shared" si="22"/>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orders!L759*orders!E759</f>
        <v>17.91</v>
      </c>
      <c r="N759" t="str">
        <f t="shared" si="22"/>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orders!L760*orders!E760</f>
        <v>8.9499999999999993</v>
      </c>
      <c r="N760" t="str">
        <f t="shared" si="22"/>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orders!L761*orders!E761</f>
        <v>29.784999999999997</v>
      </c>
      <c r="N761" t="str">
        <f t="shared" si="22"/>
        <v>Liberica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orders!L762*orders!E762</f>
        <v>44.55</v>
      </c>
      <c r="N762" t="str">
        <f t="shared" si="22"/>
        <v>Excelsa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orders!L763*orders!E763</f>
        <v>89.1</v>
      </c>
      <c r="N763" t="str">
        <f t="shared" si="22"/>
        <v>Excelsa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orders!L764*orders!E764</f>
        <v>43.650000000000006</v>
      </c>
      <c r="N764" t="str">
        <f t="shared" si="22"/>
        <v>Liberica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orders!L765*orders!E765</f>
        <v>23.31</v>
      </c>
      <c r="N765" t="str">
        <f t="shared" si="22"/>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orders!L766*orders!E766</f>
        <v>178.70999999999998</v>
      </c>
      <c r="N766" t="str">
        <f t="shared" si="22"/>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orders!L767*orders!E767</f>
        <v>59.699999999999996</v>
      </c>
      <c r="N767" t="str">
        <f t="shared" si="22"/>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orders!L768*orders!E768</f>
        <v>15.54</v>
      </c>
      <c r="N768" t="str">
        <f t="shared" si="22"/>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orders!L769*orders!E769</f>
        <v>89.35499999999999</v>
      </c>
      <c r="N769" t="str">
        <f t="shared" si="22"/>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orders!L770*orders!E770</f>
        <v>23.9</v>
      </c>
      <c r="N770" t="str">
        <f t="shared" si="22"/>
        <v>Robusta</v>
      </c>
      <c r="O770" t="str">
        <f t="shared" si="23"/>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orders!L771*orders!E771</f>
        <v>137.31</v>
      </c>
      <c r="N771" t="str">
        <f t="shared" ref="N771:N834" si="24">IF(I771="Rob", "Robusta",IF(I771="Exc", "Excelsa",IF(I771="Ara", "Arabica","Liberica")))</f>
        <v>Robusta</v>
      </c>
      <c r="O771" t="str">
        <f t="shared" ref="O771:O834" si="25">IF(J771="M", "Medium",IF(J771="L", "Light","Dark"))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orders!L772*orders!E772</f>
        <v>9.9499999999999993</v>
      </c>
      <c r="N772" t="str">
        <f t="shared" si="24"/>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orders!L773*orders!E773</f>
        <v>21.509999999999998</v>
      </c>
      <c r="N773" t="str">
        <f t="shared" si="24"/>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orders!L774*orders!E774</f>
        <v>82.5</v>
      </c>
      <c r="N774" t="str">
        <f t="shared" si="24"/>
        <v>Excelsa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orders!L775*orders!E775</f>
        <v>8.73</v>
      </c>
      <c r="N775" t="str">
        <f t="shared" si="24"/>
        <v>Liberica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orders!L776*orders!E776</f>
        <v>19.899999999999999</v>
      </c>
      <c r="N776" t="str">
        <f t="shared" si="24"/>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orders!L777*orders!E777</f>
        <v>17.82</v>
      </c>
      <c r="N777" t="str">
        <f t="shared" si="24"/>
        <v>Excelsa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orders!L778*orders!E778</f>
        <v>20.25</v>
      </c>
      <c r="N778" t="str">
        <f t="shared" si="24"/>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orders!L779*orders!E779</f>
        <v>59.569999999999993</v>
      </c>
      <c r="N779" t="str">
        <f t="shared" si="24"/>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orders!L780*orders!E780</f>
        <v>19.02</v>
      </c>
      <c r="N780" t="str">
        <f t="shared" si="24"/>
        <v>Liberica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orders!L781*orders!E781</f>
        <v>77.699999999999989</v>
      </c>
      <c r="N781" t="str">
        <f t="shared" si="24"/>
        <v>Liberica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orders!L782*orders!E782</f>
        <v>41.25</v>
      </c>
      <c r="N782" t="str">
        <f t="shared" si="24"/>
        <v>Excelsa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orders!L783*orders!E783</f>
        <v>145.82</v>
      </c>
      <c r="N783" t="str">
        <f t="shared" si="24"/>
        <v>Liberica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orders!L784*orders!E784</f>
        <v>26.73</v>
      </c>
      <c r="N784" t="str">
        <f t="shared" si="24"/>
        <v>Excelsa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orders!L785*orders!E785</f>
        <v>43.650000000000006</v>
      </c>
      <c r="N785" t="str">
        <f t="shared" si="24"/>
        <v>Liberica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orders!L786*orders!E786</f>
        <v>31.7</v>
      </c>
      <c r="N786" t="str">
        <f t="shared" si="24"/>
        <v>Liberica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orders!L787*orders!E787</f>
        <v>22.884999999999998</v>
      </c>
      <c r="N787" t="str">
        <f t="shared" si="24"/>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orders!L788*orders!E788</f>
        <v>27.945</v>
      </c>
      <c r="N788" t="str">
        <f t="shared" si="24"/>
        <v>Excelsa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orders!L789*orders!E789</f>
        <v>82.5</v>
      </c>
      <c r="N789" t="str">
        <f t="shared" si="24"/>
        <v>Excelsa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orders!L790*orders!E790</f>
        <v>45.769999999999996</v>
      </c>
      <c r="N790" t="str">
        <f t="shared" si="24"/>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orders!L791*orders!E791</f>
        <v>77.699999999999989</v>
      </c>
      <c r="N791" t="str">
        <f t="shared" si="24"/>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orders!L792*orders!E792</f>
        <v>23.31</v>
      </c>
      <c r="N792" t="str">
        <f t="shared" si="24"/>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orders!L793*orders!E793</f>
        <v>23.774999999999999</v>
      </c>
      <c r="N793" t="str">
        <f t="shared" si="24"/>
        <v>Liberica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orders!L794*orders!E794</f>
        <v>52.38</v>
      </c>
      <c r="N794" t="str">
        <f t="shared" si="24"/>
        <v>Liberica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orders!L795*orders!E795</f>
        <v>17.924999999999997</v>
      </c>
      <c r="N795" t="str">
        <f t="shared" si="24"/>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orders!L796*orders!E796</f>
        <v>148.92499999999998</v>
      </c>
      <c r="N796" t="str">
        <f t="shared" si="24"/>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orders!L797*orders!E797</f>
        <v>28.679999999999996</v>
      </c>
      <c r="N797" t="str">
        <f t="shared" si="24"/>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orders!L798*orders!E798</f>
        <v>9.51</v>
      </c>
      <c r="N798" t="str">
        <f t="shared" si="24"/>
        <v>Liberica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orders!L799*orders!E799</f>
        <v>31.08</v>
      </c>
      <c r="N799" t="str">
        <f t="shared" si="24"/>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orders!L800*orders!E800</f>
        <v>8.0549999999999997</v>
      </c>
      <c r="N800" t="str">
        <f t="shared" si="24"/>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orders!L801*orders!E801</f>
        <v>36.450000000000003</v>
      </c>
      <c r="N801" t="str">
        <f t="shared" si="24"/>
        <v>Excelsa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orders!L802*orders!E802</f>
        <v>16.11</v>
      </c>
      <c r="N802" t="str">
        <f t="shared" si="24"/>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orders!L803*orders!E803</f>
        <v>41.169999999999995</v>
      </c>
      <c r="N803" t="str">
        <f t="shared" si="24"/>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orders!L804*orders!E804</f>
        <v>10.739999999999998</v>
      </c>
      <c r="N804" t="str">
        <f t="shared" si="24"/>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orders!L805*orders!E805</f>
        <v>126.49999999999999</v>
      </c>
      <c r="N805" t="str">
        <f t="shared" si="24"/>
        <v>Excelsa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orders!L806*orders!E806</f>
        <v>23.9</v>
      </c>
      <c r="N806" t="str">
        <f t="shared" si="24"/>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orders!L807*orders!E807</f>
        <v>5.97</v>
      </c>
      <c r="N807" t="str">
        <f t="shared" si="24"/>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orders!L808*orders!E808</f>
        <v>7.77</v>
      </c>
      <c r="N808" t="str">
        <f t="shared" si="24"/>
        <v>Liberica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orders!L809*orders!E809</f>
        <v>23.31</v>
      </c>
      <c r="N809" t="str">
        <f t="shared" si="24"/>
        <v>Liberica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orders!L810*orders!E810</f>
        <v>137.42499999999998</v>
      </c>
      <c r="N810" t="str">
        <f t="shared" si="24"/>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orders!L811*orders!E811</f>
        <v>8.0549999999999997</v>
      </c>
      <c r="N811" t="str">
        <f t="shared" si="24"/>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orders!L812*orders!E812</f>
        <v>28.53</v>
      </c>
      <c r="N812" t="str">
        <f t="shared" si="24"/>
        <v>Liberica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orders!L813*orders!E813</f>
        <v>67.5</v>
      </c>
      <c r="N813" t="str">
        <f t="shared" si="24"/>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orders!L814*orders!E814</f>
        <v>178.70999999999998</v>
      </c>
      <c r="N814" t="str">
        <f t="shared" si="24"/>
        <v>Liberica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orders!L815*orders!E815</f>
        <v>31.624999999999996</v>
      </c>
      <c r="N815" t="str">
        <f t="shared" si="24"/>
        <v>Excelsa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orders!L816*orders!E816</f>
        <v>8.91</v>
      </c>
      <c r="N816" t="str">
        <f t="shared" si="24"/>
        <v>Excelsa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orders!L817*orders!E817</f>
        <v>35.82</v>
      </c>
      <c r="N817" t="str">
        <f t="shared" si="24"/>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orders!L818*orders!E818</f>
        <v>38.04</v>
      </c>
      <c r="N818" t="str">
        <f t="shared" si="24"/>
        <v>Liberica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orders!L819*orders!E819</f>
        <v>15.54</v>
      </c>
      <c r="N819" t="str">
        <f t="shared" si="24"/>
        <v>Liberica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orders!L820*orders!E820</f>
        <v>79.25</v>
      </c>
      <c r="N820" t="str">
        <f t="shared" si="24"/>
        <v>Liberica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orders!L821*orders!E821</f>
        <v>4.7549999999999999</v>
      </c>
      <c r="N821" t="str">
        <f t="shared" si="24"/>
        <v>Liberica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orders!L822*orders!E822</f>
        <v>55</v>
      </c>
      <c r="N822" t="str">
        <f t="shared" si="24"/>
        <v>Excelsa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orders!L823*orders!E823</f>
        <v>26.849999999999994</v>
      </c>
      <c r="N823" t="str">
        <f t="shared" si="24"/>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orders!L824*orders!E824</f>
        <v>136.61999999999998</v>
      </c>
      <c r="N824" t="str">
        <f t="shared" si="24"/>
        <v>Excelsa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orders!L825*orders!E825</f>
        <v>47.55</v>
      </c>
      <c r="N825" t="str">
        <f t="shared" si="24"/>
        <v>Liberica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orders!L826*orders!E826</f>
        <v>16.875</v>
      </c>
      <c r="N826" t="str">
        <f t="shared" si="24"/>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orders!L827*orders!E827</f>
        <v>29.849999999999998</v>
      </c>
      <c r="N827" t="str">
        <f t="shared" si="24"/>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orders!L828*orders!E828</f>
        <v>41.25</v>
      </c>
      <c r="N828" t="str">
        <f t="shared" si="24"/>
        <v>Excelsa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orders!L829*orders!E829</f>
        <v>20.625</v>
      </c>
      <c r="N829" t="str">
        <f t="shared" si="24"/>
        <v>Excelsa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orders!L830*orders!E830</f>
        <v>137.31</v>
      </c>
      <c r="N830" t="str">
        <f t="shared" si="24"/>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orders!L831*orders!E831</f>
        <v>2.9849999999999999</v>
      </c>
      <c r="N831" t="str">
        <f t="shared" si="24"/>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orders!L832*orders!E832</f>
        <v>27.5</v>
      </c>
      <c r="N832" t="str">
        <f t="shared" si="24"/>
        <v>Excelsa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orders!L833*orders!E833</f>
        <v>5.97</v>
      </c>
      <c r="N833" t="str">
        <f t="shared" si="24"/>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orders!L834*orders!E834</f>
        <v>59.699999999999996</v>
      </c>
      <c r="N834" t="str">
        <f t="shared" si="24"/>
        <v>Robusta</v>
      </c>
      <c r="O834" t="str">
        <f t="shared" si="25"/>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orders!L835*orders!E835</f>
        <v>82.339999999999989</v>
      </c>
      <c r="N835" t="str">
        <f t="shared" ref="N835:N898" si="26">IF(I835="Rob", "Robusta",IF(I835="Exc", "Excelsa",IF(I835="Ara", "Arabica","Liberica")))</f>
        <v>Robusta</v>
      </c>
      <c r="O835" t="str">
        <f t="shared" ref="O835:O898" si="27">IF(J835="M", "Medium",IF(J835="L", "Light","Dark"))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orders!L836*orders!E836</f>
        <v>22.884999999999998</v>
      </c>
      <c r="N836" t="str">
        <f t="shared" si="26"/>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orders!L837*orders!E837</f>
        <v>8.91</v>
      </c>
      <c r="N837" t="str">
        <f t="shared" si="26"/>
        <v>Excelsa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orders!L838*orders!E838</f>
        <v>11.94</v>
      </c>
      <c r="N838" t="str">
        <f t="shared" si="26"/>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orders!L839*orders!E839</f>
        <v>100.39499999999998</v>
      </c>
      <c r="N839" t="str">
        <f t="shared" si="26"/>
        <v>Liberica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orders!L840*orders!E840</f>
        <v>114.42499999999998</v>
      </c>
      <c r="N840" t="str">
        <f t="shared" si="26"/>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orders!L841*orders!E841</f>
        <v>41.25</v>
      </c>
      <c r="N841" t="str">
        <f t="shared" si="26"/>
        <v>Excelsa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orders!L842*orders!E842</f>
        <v>28.679999999999996</v>
      </c>
      <c r="N842" t="str">
        <f t="shared" si="26"/>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orders!L843*orders!E843</f>
        <v>4.3650000000000002</v>
      </c>
      <c r="N843" t="str">
        <f t="shared" si="26"/>
        <v>Liberica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orders!L844*orders!E844</f>
        <v>8.25</v>
      </c>
      <c r="N844" t="str">
        <f t="shared" si="26"/>
        <v>Excelsa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orders!L845*orders!E845</f>
        <v>8.25</v>
      </c>
      <c r="N845" t="str">
        <f t="shared" si="26"/>
        <v>Excelsa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orders!L846*orders!E846</f>
        <v>35.82</v>
      </c>
      <c r="N846" t="str">
        <f t="shared" si="26"/>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orders!L847*orders!E847</f>
        <v>167.67000000000002</v>
      </c>
      <c r="N847" t="str">
        <f t="shared" si="26"/>
        <v>Excelsa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orders!L848*orders!E848</f>
        <v>51.749999999999993</v>
      </c>
      <c r="N848" t="str">
        <f t="shared" si="26"/>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orders!L849*orders!E849</f>
        <v>8.9550000000000001</v>
      </c>
      <c r="N849" t="str">
        <f t="shared" si="26"/>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orders!L850*orders!E850</f>
        <v>53.46</v>
      </c>
      <c r="N850" t="str">
        <f t="shared" si="26"/>
        <v>Excelsa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orders!L851*orders!E851</f>
        <v>23.31</v>
      </c>
      <c r="N851" t="str">
        <f t="shared" si="26"/>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orders!L852*orders!E852</f>
        <v>6.75</v>
      </c>
      <c r="N852" t="str">
        <f t="shared" si="26"/>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orders!L853*orders!E853</f>
        <v>7.77</v>
      </c>
      <c r="N853" t="str">
        <f t="shared" si="26"/>
        <v>Liberica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orders!L854*orders!E854</f>
        <v>119.13999999999999</v>
      </c>
      <c r="N854" t="str">
        <f t="shared" si="26"/>
        <v>Liberica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orders!L855*orders!E855</f>
        <v>19.899999999999999</v>
      </c>
      <c r="N855" t="str">
        <f t="shared" si="26"/>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orders!L856*orders!E856</f>
        <v>35.849999999999994</v>
      </c>
      <c r="N856" t="str">
        <f t="shared" si="26"/>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orders!L857*orders!E857</f>
        <v>89.35499999999999</v>
      </c>
      <c r="N857" t="str">
        <f t="shared" si="26"/>
        <v>Liberica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orders!L858*orders!E858</f>
        <v>8.73</v>
      </c>
      <c r="N858" t="str">
        <f t="shared" si="26"/>
        <v>Liberica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orders!L859*orders!E859</f>
        <v>137.42499999999998</v>
      </c>
      <c r="N859" t="str">
        <f t="shared" si="26"/>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orders!L860*orders!E860</f>
        <v>34.92</v>
      </c>
      <c r="N860" t="str">
        <f t="shared" si="26"/>
        <v>Liberica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orders!L861*orders!E861</f>
        <v>178.70999999999998</v>
      </c>
      <c r="N861" t="str">
        <f t="shared" si="26"/>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orders!L862*orders!E862</f>
        <v>25.874999999999996</v>
      </c>
      <c r="N862" t="str">
        <f t="shared" si="26"/>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orders!L863*orders!E863</f>
        <v>77.699999999999989</v>
      </c>
      <c r="N863" t="str">
        <f t="shared" si="26"/>
        <v>Liberica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orders!L864*orders!E864</f>
        <v>9.9499999999999993</v>
      </c>
      <c r="N864" t="str">
        <f t="shared" si="26"/>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orders!L865*orders!E865</f>
        <v>29.1</v>
      </c>
      <c r="N865" t="str">
        <f t="shared" si="26"/>
        <v>Liberica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orders!L866*orders!E866</f>
        <v>21.509999999999998</v>
      </c>
      <c r="N866" t="str">
        <f t="shared" si="26"/>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orders!L867*orders!E867</f>
        <v>6.75</v>
      </c>
      <c r="N867" t="str">
        <f t="shared" si="26"/>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orders!L868*orders!E868</f>
        <v>17.91</v>
      </c>
      <c r="N868" t="str">
        <f t="shared" si="26"/>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orders!L869*orders!E869</f>
        <v>29.784999999999997</v>
      </c>
      <c r="N869" t="str">
        <f t="shared" si="26"/>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orders!L870*orders!E870</f>
        <v>41.25</v>
      </c>
      <c r="N870" t="str">
        <f t="shared" si="26"/>
        <v>Excelsa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orders!L871*orders!E871</f>
        <v>17.91</v>
      </c>
      <c r="N871" t="str">
        <f t="shared" si="26"/>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orders!L872*orders!E872</f>
        <v>7.29</v>
      </c>
      <c r="N872" t="str">
        <f t="shared" si="26"/>
        <v>Excelsa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orders!L873*orders!E873</f>
        <v>29.7</v>
      </c>
      <c r="N873" t="str">
        <f t="shared" si="26"/>
        <v>Excelsa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orders!L874*orders!E874</f>
        <v>22.5</v>
      </c>
      <c r="N874" t="str">
        <f t="shared" si="26"/>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orders!L875*orders!E875</f>
        <v>11.94</v>
      </c>
      <c r="N875" t="str">
        <f t="shared" si="26"/>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orders!L876*orders!E876</f>
        <v>25.9</v>
      </c>
      <c r="N876" t="str">
        <f t="shared" si="26"/>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orders!L877*orders!E877</f>
        <v>43.650000000000006</v>
      </c>
      <c r="N877" t="str">
        <f t="shared" si="26"/>
        <v>Liberica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orders!L878*orders!E878</f>
        <v>46.62</v>
      </c>
      <c r="N878" t="str">
        <f t="shared" si="26"/>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orders!L879*orders!E879</f>
        <v>28.53</v>
      </c>
      <c r="N879" t="str">
        <f t="shared" si="26"/>
        <v>Liberica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orders!L880*orders!E880</f>
        <v>27.484999999999996</v>
      </c>
      <c r="N880" t="str">
        <f t="shared" si="26"/>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orders!L881*orders!E881</f>
        <v>10.935</v>
      </c>
      <c r="N881" t="str">
        <f t="shared" si="26"/>
        <v>Excelsa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orders!L882*orders!E882</f>
        <v>7.169999999999999</v>
      </c>
      <c r="N882" t="str">
        <f t="shared" si="26"/>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orders!L883*orders!E883</f>
        <v>23.31</v>
      </c>
      <c r="N883" t="str">
        <f t="shared" si="26"/>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orders!L884*orders!E884</f>
        <v>114.42499999999998</v>
      </c>
      <c r="N884" t="str">
        <f t="shared" si="26"/>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orders!L885*orders!E885</f>
        <v>77.624999999999986</v>
      </c>
      <c r="N885" t="str">
        <f t="shared" si="26"/>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orders!L886*orders!E886</f>
        <v>5.3699999999999992</v>
      </c>
      <c r="N886" t="str">
        <f t="shared" si="26"/>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orders!L887*orders!E887</f>
        <v>123.50999999999999</v>
      </c>
      <c r="N887" t="str">
        <f t="shared" si="26"/>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orders!L888*orders!E888</f>
        <v>17.46</v>
      </c>
      <c r="N888" t="str">
        <f t="shared" si="26"/>
        <v>Liberica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orders!L889*orders!E889</f>
        <v>13.365</v>
      </c>
      <c r="N889" t="str">
        <f t="shared" si="26"/>
        <v>Excelsa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orders!L890*orders!E890</f>
        <v>7.77</v>
      </c>
      <c r="N890" t="str">
        <f t="shared" si="26"/>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orders!L891*orders!E891</f>
        <v>2.6849999999999996</v>
      </c>
      <c r="N891" t="str">
        <f t="shared" si="26"/>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orders!L892*orders!E892</f>
        <v>20.584999999999997</v>
      </c>
      <c r="N892" t="str">
        <f t="shared" si="26"/>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orders!L893*orders!E893</f>
        <v>114.42499999999998</v>
      </c>
      <c r="N893" t="str">
        <f t="shared" si="26"/>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orders!L894*orders!E894</f>
        <v>20.625</v>
      </c>
      <c r="N894" t="str">
        <f t="shared" si="26"/>
        <v>Excelsa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orders!L895*orders!E895</f>
        <v>57.06</v>
      </c>
      <c r="N895" t="str">
        <f t="shared" si="26"/>
        <v>Liberica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orders!L896*orders!E896</f>
        <v>82.339999999999989</v>
      </c>
      <c r="N896" t="str">
        <f t="shared" si="26"/>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orders!L897*orders!E897</f>
        <v>158.12499999999997</v>
      </c>
      <c r="N897" t="str">
        <f t="shared" si="26"/>
        <v>Excelsa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orders!L898*orders!E898</f>
        <v>32.22</v>
      </c>
      <c r="N898" t="str">
        <f t="shared" si="26"/>
        <v>Robusta</v>
      </c>
      <c r="O898" t="str">
        <f t="shared" si="27"/>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orders!L899*orders!E899</f>
        <v>24.3</v>
      </c>
      <c r="N899" t="str">
        <f t="shared" ref="N899:N962" si="28">IF(I899="Rob", "Robusta",IF(I899="Exc", "Excelsa",IF(I899="Ara", "Arabica","Liberica")))</f>
        <v>Excelsa</v>
      </c>
      <c r="O899" t="str">
        <f t="shared" ref="O899:O962" si="29">IF(J899="M", "Medium",IF(J899="L", "Light","Dark"))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orders!L900*orders!E900</f>
        <v>35.849999999999994</v>
      </c>
      <c r="N900" t="str">
        <f t="shared" si="28"/>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orders!L901*orders!E901</f>
        <v>72.75</v>
      </c>
      <c r="N901" t="str">
        <f t="shared" si="28"/>
        <v>Liberica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orders!L902*orders!E902</f>
        <v>47.55</v>
      </c>
      <c r="N902" t="str">
        <f t="shared" si="28"/>
        <v>Liberica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orders!L903*orders!E903</f>
        <v>3.5849999999999995</v>
      </c>
      <c r="N903" t="str">
        <f t="shared" si="28"/>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orders!L904*orders!E904</f>
        <v>158.12499999999997</v>
      </c>
      <c r="N904" t="str">
        <f t="shared" si="28"/>
        <v>Excelsa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orders!L905*orders!E905</f>
        <v>17.46</v>
      </c>
      <c r="N905" t="str">
        <f t="shared" si="28"/>
        <v>Liberica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orders!L906*orders!E906</f>
        <v>148.92499999999998</v>
      </c>
      <c r="N906" t="str">
        <f t="shared" si="28"/>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orders!L907*orders!E907</f>
        <v>40.5</v>
      </c>
      <c r="N907" t="str">
        <f t="shared" si="28"/>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orders!L908*orders!E908</f>
        <v>27</v>
      </c>
      <c r="N908" t="str">
        <f t="shared" si="28"/>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orders!L909*orders!E909</f>
        <v>38.849999999999994</v>
      </c>
      <c r="N909" t="str">
        <f t="shared" si="28"/>
        <v>Liberica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orders!L910*orders!E910</f>
        <v>59.75</v>
      </c>
      <c r="N910" t="str">
        <f t="shared" si="28"/>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orders!L911*orders!E911</f>
        <v>10.754999999999999</v>
      </c>
      <c r="N911" t="str">
        <f t="shared" si="28"/>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orders!L912*orders!E912</f>
        <v>91.539999999999992</v>
      </c>
      <c r="N912" t="str">
        <f t="shared" si="28"/>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orders!L913*orders!E913</f>
        <v>45</v>
      </c>
      <c r="N913" t="str">
        <f t="shared" si="28"/>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orders!L914*orders!E914</f>
        <v>137.31</v>
      </c>
      <c r="N914" t="str">
        <f t="shared" si="28"/>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orders!L915*orders!E915</f>
        <v>6.75</v>
      </c>
      <c r="N915" t="str">
        <f t="shared" si="28"/>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orders!L916*orders!E916</f>
        <v>45</v>
      </c>
      <c r="N916" t="str">
        <f t="shared" si="28"/>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orders!L917*orders!E917</f>
        <v>83.835000000000008</v>
      </c>
      <c r="N917" t="str">
        <f t="shared" si="28"/>
        <v>Excelsa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orders!L918*orders!E918</f>
        <v>3.645</v>
      </c>
      <c r="N918" t="str">
        <f t="shared" si="28"/>
        <v>Excelsa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orders!L919*orders!E919</f>
        <v>6.75</v>
      </c>
      <c r="N919" t="str">
        <f t="shared" si="28"/>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orders!L920*orders!E920</f>
        <v>21.87</v>
      </c>
      <c r="N920" t="str">
        <f t="shared" si="28"/>
        <v>Excelsa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orders!L921*orders!E921</f>
        <v>13.424999999999997</v>
      </c>
      <c r="N921" t="str">
        <f t="shared" si="28"/>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orders!L922*orders!E922</f>
        <v>123.50999999999999</v>
      </c>
      <c r="N922" t="str">
        <f t="shared" si="28"/>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orders!L923*orders!E923</f>
        <v>7.77</v>
      </c>
      <c r="N923" t="str">
        <f t="shared" si="28"/>
        <v>Liberica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orders!L924*orders!E924</f>
        <v>67.5</v>
      </c>
      <c r="N924" t="str">
        <f t="shared" si="28"/>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orders!L925*orders!E925</f>
        <v>27.945</v>
      </c>
      <c r="N925" t="str">
        <f t="shared" si="28"/>
        <v>Excelsa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orders!L926*orders!E926</f>
        <v>89.35499999999999</v>
      </c>
      <c r="N926" t="str">
        <f t="shared" si="28"/>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orders!L927*orders!E927</f>
        <v>20.25</v>
      </c>
      <c r="N927" t="str">
        <f t="shared" si="28"/>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orders!L928*orders!E928</f>
        <v>33.75</v>
      </c>
      <c r="N928" t="str">
        <f t="shared" si="28"/>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orders!L929*orders!E929</f>
        <v>111.78</v>
      </c>
      <c r="N929" t="str">
        <f t="shared" si="28"/>
        <v>Excelsa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orders!L930*orders!E930</f>
        <v>63.249999999999993</v>
      </c>
      <c r="N930" t="str">
        <f t="shared" si="28"/>
        <v>Excelsa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orders!L931*orders!E931</f>
        <v>8.91</v>
      </c>
      <c r="N931" t="str">
        <f t="shared" si="28"/>
        <v>Excelsa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orders!L932*orders!E932</f>
        <v>12.15</v>
      </c>
      <c r="N932" t="str">
        <f t="shared" si="28"/>
        <v>Excelsa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orders!L933*orders!E933</f>
        <v>23.88</v>
      </c>
      <c r="N933" t="str">
        <f t="shared" si="28"/>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orders!L934*orders!E934</f>
        <v>55</v>
      </c>
      <c r="N934" t="str">
        <f t="shared" si="28"/>
        <v>Excelsa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orders!L935*orders!E935</f>
        <v>26.849999999999998</v>
      </c>
      <c r="N935" t="str">
        <f t="shared" si="28"/>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orders!L936*orders!E936</f>
        <v>114.42499999999998</v>
      </c>
      <c r="N936" t="str">
        <f t="shared" si="28"/>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orders!L937*orders!E937</f>
        <v>155.24999999999997</v>
      </c>
      <c r="N937" t="str">
        <f t="shared" si="28"/>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orders!L938*orders!E938</f>
        <v>23.31</v>
      </c>
      <c r="N938" t="str">
        <f t="shared" si="28"/>
        <v>Liberica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orders!L939*orders!E939</f>
        <v>91.539999999999992</v>
      </c>
      <c r="N939" t="str">
        <f t="shared" si="28"/>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orders!L940*orders!E940</f>
        <v>74.25</v>
      </c>
      <c r="N940" t="str">
        <f t="shared" si="28"/>
        <v>Excelsa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orders!L941*orders!E941</f>
        <v>28.53</v>
      </c>
      <c r="N941" t="str">
        <f t="shared" si="28"/>
        <v>Liberica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orders!L942*orders!E942</f>
        <v>14.339999999999998</v>
      </c>
      <c r="N942" t="str">
        <f t="shared" si="28"/>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orders!L943*orders!E943</f>
        <v>15.54</v>
      </c>
      <c r="N943" t="str">
        <f t="shared" si="28"/>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orders!L944*orders!E944</f>
        <v>35.849999999999994</v>
      </c>
      <c r="N944" t="str">
        <f t="shared" si="28"/>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orders!L945*orders!E945</f>
        <v>46.62</v>
      </c>
      <c r="N945" t="str">
        <f t="shared" si="28"/>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orders!L946*orders!E946</f>
        <v>35.849999999999994</v>
      </c>
      <c r="N946" t="str">
        <f t="shared" si="28"/>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orders!L947*orders!E947</f>
        <v>119.13999999999999</v>
      </c>
      <c r="N947" t="str">
        <f t="shared" si="28"/>
        <v>Liberica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orders!L948*orders!E948</f>
        <v>23.31</v>
      </c>
      <c r="N948" t="str">
        <f t="shared" si="28"/>
        <v>Liberica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orders!L949*orders!E949</f>
        <v>11.25</v>
      </c>
      <c r="N949" t="str">
        <f t="shared" si="28"/>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orders!L950*orders!E950</f>
        <v>83.835000000000008</v>
      </c>
      <c r="N950" t="str">
        <f t="shared" si="28"/>
        <v>Excelsa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orders!L951*orders!E951</f>
        <v>109.93999999999998</v>
      </c>
      <c r="N951" t="str">
        <f t="shared" si="28"/>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orders!L952*orders!E952</f>
        <v>14.339999999999998</v>
      </c>
      <c r="N952" t="str">
        <f t="shared" si="28"/>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orders!L953*orders!E953</f>
        <v>21.509999999999998</v>
      </c>
      <c r="N953" t="str">
        <f t="shared" si="28"/>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orders!L954*orders!E954</f>
        <v>22.5</v>
      </c>
      <c r="N954" t="str">
        <f t="shared" si="28"/>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orders!L955*orders!E955</f>
        <v>3.8849999999999998</v>
      </c>
      <c r="N955" t="str">
        <f t="shared" si="28"/>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orders!L956*orders!E956</f>
        <v>27.945</v>
      </c>
      <c r="N956" t="str">
        <f t="shared" si="28"/>
        <v>Excelsa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orders!L957*orders!E957</f>
        <v>170.77499999999998</v>
      </c>
      <c r="N957" t="str">
        <f t="shared" si="28"/>
        <v>Excelsa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orders!L958*orders!E958</f>
        <v>54.969999999999992</v>
      </c>
      <c r="N958" t="str">
        <f t="shared" si="28"/>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orders!L959*orders!E959</f>
        <v>14.85</v>
      </c>
      <c r="N959" t="str">
        <f t="shared" si="28"/>
        <v>Excelsa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orders!L960*orders!E960</f>
        <v>7.77</v>
      </c>
      <c r="N960" t="str">
        <f t="shared" si="28"/>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orders!L961*orders!E961</f>
        <v>23.774999999999999</v>
      </c>
      <c r="N961" t="str">
        <f t="shared" si="28"/>
        <v>Liberica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orders!L962*orders!E962</f>
        <v>79.25</v>
      </c>
      <c r="N962" t="str">
        <f t="shared" si="28"/>
        <v>Liberica</v>
      </c>
      <c r="O962" t="str">
        <f t="shared" si="29"/>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orders!L963*orders!E963</f>
        <v>45.769999999999996</v>
      </c>
      <c r="N963" t="str">
        <f t="shared" ref="N963:N1001" si="30">IF(I963="Rob", "Robusta",IF(I963="Exc", "Excelsa",IF(I963="Ara", "Arabica","Liberica")))</f>
        <v>Arabica</v>
      </c>
      <c r="O963" t="str">
        <f t="shared" ref="O963:O1001" si="31">IF(J963="M", "Medium",IF(J963="L", "Light","Dark"))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orders!L964*orders!E964</f>
        <v>8.9499999999999993</v>
      </c>
      <c r="N964" t="str">
        <f t="shared" si="30"/>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orders!L965*orders!E965</f>
        <v>23.88</v>
      </c>
      <c r="N965" t="str">
        <f t="shared" si="30"/>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orders!L966*orders!E966</f>
        <v>22.274999999999999</v>
      </c>
      <c r="N966" t="str">
        <f t="shared" si="30"/>
        <v>Excelsa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orders!L967*orders!E967</f>
        <v>29.849999999999998</v>
      </c>
      <c r="N967" t="str">
        <f t="shared" si="30"/>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orders!L968*orders!E968</f>
        <v>53.46</v>
      </c>
      <c r="N968" t="str">
        <f t="shared" si="30"/>
        <v>Excelsa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orders!L969*orders!E969</f>
        <v>2.6849999999999996</v>
      </c>
      <c r="N969" t="str">
        <f t="shared" si="30"/>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orders!L970*orders!E970</f>
        <v>5.97</v>
      </c>
      <c r="N970" t="str">
        <f t="shared" si="30"/>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orders!L971*orders!E971</f>
        <v>12.95</v>
      </c>
      <c r="N971" t="str">
        <f t="shared" si="30"/>
        <v>Liberica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orders!L972*orders!E972</f>
        <v>8.25</v>
      </c>
      <c r="N972" t="str">
        <f t="shared" si="30"/>
        <v>Excelsa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orders!L973*orders!E973</f>
        <v>148.92499999999998</v>
      </c>
      <c r="N973" t="str">
        <f t="shared" si="30"/>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orders!L974*orders!E974</f>
        <v>89.35499999999999</v>
      </c>
      <c r="N974" t="str">
        <f t="shared" si="30"/>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orders!L975*orders!E975</f>
        <v>87.300000000000011</v>
      </c>
      <c r="N975" t="str">
        <f t="shared" si="30"/>
        <v>Liberica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orders!L976*orders!E976</f>
        <v>5.3699999999999992</v>
      </c>
      <c r="N976" t="str">
        <f t="shared" si="30"/>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orders!L977*orders!E977</f>
        <v>8.9550000000000001</v>
      </c>
      <c r="N977" t="str">
        <f t="shared" si="30"/>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orders!L978*orders!E978</f>
        <v>137.42499999999998</v>
      </c>
      <c r="N978" t="str">
        <f t="shared" si="30"/>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orders!L979*orders!E979</f>
        <v>59.75</v>
      </c>
      <c r="N979" t="str">
        <f t="shared" si="30"/>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orders!L980*orders!E980</f>
        <v>23.31</v>
      </c>
      <c r="N980" t="str">
        <f t="shared" si="30"/>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orders!L981*orders!E981</f>
        <v>10.739999999999998</v>
      </c>
      <c r="N981" t="str">
        <f t="shared" si="30"/>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orders!L982*orders!E982</f>
        <v>167.67000000000002</v>
      </c>
      <c r="N982" t="str">
        <f t="shared" si="30"/>
        <v>Excelsa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orders!L983*orders!E983</f>
        <v>21.87</v>
      </c>
      <c r="N983" t="str">
        <f t="shared" si="30"/>
        <v>Excelsa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orders!L984*orders!E984</f>
        <v>23.9</v>
      </c>
      <c r="N984" t="str">
        <f t="shared" si="30"/>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orders!L985*orders!E985</f>
        <v>6.75</v>
      </c>
      <c r="N985" t="str">
        <f t="shared" si="30"/>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orders!L986*orders!E986</f>
        <v>31.624999999999996</v>
      </c>
      <c r="N986" t="str">
        <f t="shared" si="30"/>
        <v>Excelsa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orders!L987*orders!E987</f>
        <v>47.8</v>
      </c>
      <c r="N987" t="str">
        <f t="shared" si="30"/>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orders!L988*orders!E988</f>
        <v>33.464999999999996</v>
      </c>
      <c r="N988" t="str">
        <f t="shared" si="30"/>
        <v>Liberica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orders!L989*orders!E989</f>
        <v>29.849999999999998</v>
      </c>
      <c r="N989" t="str">
        <f t="shared" si="30"/>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orders!L990*orders!E990</f>
        <v>29.849999999999998</v>
      </c>
      <c r="N990" t="str">
        <f t="shared" si="30"/>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orders!L991*orders!E991</f>
        <v>155.24999999999997</v>
      </c>
      <c r="N991" t="str">
        <f t="shared" si="30"/>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orders!L992*orders!E992</f>
        <v>18.225000000000001</v>
      </c>
      <c r="N992" t="str">
        <f t="shared" si="30"/>
        <v>Excelsa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orders!L993*orders!E993</f>
        <v>15.54</v>
      </c>
      <c r="N993" t="str">
        <f t="shared" si="30"/>
        <v>Liberica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orders!L994*orders!E994</f>
        <v>109.36499999999999</v>
      </c>
      <c r="N994" t="str">
        <f t="shared" si="30"/>
        <v>Liberica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orders!L995*orders!E995</f>
        <v>77.699999999999989</v>
      </c>
      <c r="N995" t="str">
        <f t="shared" si="30"/>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orders!L996*orders!E996</f>
        <v>8.9550000000000001</v>
      </c>
      <c r="N996" t="str">
        <f t="shared" si="30"/>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orders!L997*orders!E997</f>
        <v>27.484999999999996</v>
      </c>
      <c r="N997" t="str">
        <f t="shared" si="30"/>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orders!L998*orders!E998</f>
        <v>29.849999999999998</v>
      </c>
      <c r="N998" t="str">
        <f t="shared" si="30"/>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orders!L999*orders!E999</f>
        <v>27</v>
      </c>
      <c r="N999" t="str">
        <f t="shared" si="30"/>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orders!L1000*orders!E1000</f>
        <v>9.9499999999999993</v>
      </c>
      <c r="N1000" t="str">
        <f t="shared" si="30"/>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orders!L1001*orders!E1001</f>
        <v>12.375</v>
      </c>
      <c r="N1001" t="str">
        <f t="shared" si="30"/>
        <v>Excelsa</v>
      </c>
      <c r="O1001" t="str">
        <f t="shared" si="31"/>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2023-11-24T03:08:16Z</dcterms:modified>
  <cp:category/>
  <cp:contentStatus/>
</cp:coreProperties>
</file>