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d003f1f392d86e/Desktop/"/>
    </mc:Choice>
  </mc:AlternateContent>
  <xr:revisionPtr revIDLastSave="4375" documentId="13_ncr:1_{736D4E46-0267-4950-8262-499D49CA386E}" xr6:coauthVersionLast="47" xr6:coauthVersionMax="47" xr10:uidLastSave="{5947283D-76B1-45E2-A884-19D5616F75EB}"/>
  <bookViews>
    <workbookView xWindow="-96" yWindow="-96" windowWidth="23232" windowHeight="12432" xr2:uid="{4C708ACF-738E-42E8-9C28-77C166C2F465}"/>
  </bookViews>
  <sheets>
    <sheet name="Solutions" sheetId="5" r:id="rId1"/>
    <sheet name="Brick Making" sheetId="1" r:id="rId2"/>
    <sheet name="Sensitivity Report 1" sheetId="6" r:id="rId3"/>
    <sheet name="Brick Making (2)" sheetId="7" r:id="rId4"/>
    <sheet name="Brick Making 5 bricks" sheetId="4" r:id="rId5"/>
    <sheet name="Feed Mixing" sheetId="2" r:id="rId6"/>
  </sheets>
  <definedNames>
    <definedName name="solver_adj" localSheetId="1" hidden="1">'Brick Making'!$G$3:$G$6</definedName>
    <definedName name="solver_adj" localSheetId="3" hidden="1">'Brick Making (2)'!$G$3:$G$6</definedName>
    <definedName name="solver_adj" localSheetId="4" hidden="1">'Brick Making 5 bricks'!$G$3:$G$7</definedName>
    <definedName name="solver_adj" localSheetId="5" hidden="1">'Feed Mixing'!$G$3:$G$7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1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1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1" hidden="1">'Brick Making'!$B$8:$D$8</definedName>
    <definedName name="solver_lhs1" localSheetId="3" hidden="1">'Brick Making (2)'!$B$8:$D$8</definedName>
    <definedName name="solver_lhs1" localSheetId="4" hidden="1">'Brick Making 5 bricks'!$B$9:$D$9</definedName>
    <definedName name="solver_lhs1" localSheetId="5" hidden="1">'Feed Mixing'!$B$10:$D$10</definedName>
    <definedName name="solver_lhs2" localSheetId="1" hidden="1">'Brick Making'!$G$3:$G$6</definedName>
    <definedName name="solver_lhs2" localSheetId="3" hidden="1">'Brick Making (2)'!$G$3:$G$6</definedName>
    <definedName name="solver_lhs2" localSheetId="4" hidden="1">'Brick Making 5 bricks'!$G$3:$G$7</definedName>
    <definedName name="solver_lhs2" localSheetId="5" hidden="1">'Feed Mixing'!$G$10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1" hidden="1">1</definedName>
    <definedName name="solver_num" localSheetId="3" hidden="1">1</definedName>
    <definedName name="solver_num" localSheetId="4" hidden="1">2</definedName>
    <definedName name="solver_num" localSheetId="5" hidden="1">2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1" hidden="1">'Brick Making'!$E$8</definedName>
    <definedName name="solver_opt" localSheetId="3" hidden="1">'Brick Making (2)'!$E$8</definedName>
    <definedName name="solver_opt" localSheetId="4" hidden="1">'Brick Making 5 bricks'!$E$9</definedName>
    <definedName name="solver_opt" localSheetId="5" hidden="1">'Feed Mixing'!$E$10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1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1" hidden="1">1</definedName>
    <definedName name="solver_rel1" localSheetId="3" hidden="1">1</definedName>
    <definedName name="solver_rel1" localSheetId="4" hidden="1">1</definedName>
    <definedName name="solver_rel1" localSheetId="5" hidden="1">3</definedName>
    <definedName name="solver_rel2" localSheetId="1" hidden="1">4</definedName>
    <definedName name="solver_rel2" localSheetId="3" hidden="1">4</definedName>
    <definedName name="solver_rel2" localSheetId="4" hidden="1">4</definedName>
    <definedName name="solver_rel2" localSheetId="5" hidden="1">2</definedName>
    <definedName name="solver_rhs1" localSheetId="1" hidden="1">'Brick Making'!$B$9:$D$9</definedName>
    <definedName name="solver_rhs1" localSheetId="3" hidden="1">'Brick Making (2)'!$B$9:$D$9</definedName>
    <definedName name="solver_rhs1" localSheetId="4" hidden="1">'Brick Making 5 bricks'!$B$10:$D$10</definedName>
    <definedName name="solver_rhs1" localSheetId="5" hidden="1">'Feed Mixing'!$B$9:$D$9</definedName>
    <definedName name="solver_rhs2" localSheetId="1" hidden="1">"integer"</definedName>
    <definedName name="solver_rhs2" localSheetId="3" hidden="1">"integer"</definedName>
    <definedName name="solver_rhs2" localSheetId="4" hidden="1">"integer"</definedName>
    <definedName name="solver_rhs2" localSheetId="5" hidden="1">'Feed Mixing'!$G$9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1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1" hidden="1">1</definedName>
    <definedName name="solver_typ" localSheetId="3" hidden="1">1</definedName>
    <definedName name="solver_typ" localSheetId="4" hidden="1">1</definedName>
    <definedName name="solver_typ" localSheetId="5" hidden="1">2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1" hidden="1">3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4" l="1"/>
  <c r="C9" i="4"/>
  <c r="D9" i="4"/>
  <c r="B9" i="4"/>
  <c r="C8" i="7"/>
  <c r="D31" i="5"/>
  <c r="B31" i="5"/>
  <c r="E8" i="7"/>
  <c r="D8" i="7"/>
  <c r="B8" i="7"/>
  <c r="G10" i="2"/>
  <c r="E10" i="2"/>
  <c r="C10" i="2"/>
  <c r="D10" i="2"/>
  <c r="B10" i="2"/>
  <c r="C8" i="1"/>
  <c r="D8" i="1"/>
  <c r="E8" i="1"/>
  <c r="B8" i="1"/>
</calcChain>
</file>

<file path=xl/sharedStrings.xml><?xml version="1.0" encoding="utf-8"?>
<sst xmlns="http://schemas.openxmlformats.org/spreadsheetml/2006/main" count="166" uniqueCount="90">
  <si>
    <t>Block</t>
  </si>
  <si>
    <t>B1</t>
  </si>
  <si>
    <t>B2</t>
  </si>
  <si>
    <t>B3</t>
  </si>
  <si>
    <t>B4</t>
  </si>
  <si>
    <t>Mixing</t>
  </si>
  <si>
    <t>Vibration</t>
  </si>
  <si>
    <t>Inspection</t>
  </si>
  <si>
    <t>PROFIT</t>
  </si>
  <si>
    <t>Requirements in hours</t>
  </si>
  <si>
    <t>Totals:</t>
  </si>
  <si>
    <t>MAX</t>
  </si>
  <si>
    <t>Blocks Produced:</t>
  </si>
  <si>
    <t>Feed Material</t>
  </si>
  <si>
    <t>Protein (g)</t>
  </si>
  <si>
    <t>Minerals (g)</t>
  </si>
  <si>
    <t>Vitamins (mg)</t>
  </si>
  <si>
    <t>COST per pound</t>
  </si>
  <si>
    <t>Min:</t>
  </si>
  <si>
    <t>Pounds of Feed Material:</t>
  </si>
  <si>
    <t>lbs/bag</t>
  </si>
  <si>
    <t>Microsoft Excel 16.0 Sensitivity Report</t>
  </si>
  <si>
    <t>Worksheet: [MATH 360 HW 3.xlsx]Brick Making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</si>
  <si>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</si>
  <si>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</si>
  <si>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</si>
  <si>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</si>
  <si>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</si>
  <si>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</si>
  <si>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</si>
  <si>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</si>
  <si>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</si>
  <si>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</si>
  <si>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</si>
  <si>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</si>
  <si>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</si>
  <si>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</si>
  <si>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</si>
  <si>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</si>
  <si>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</si>
  <si>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$G$3</t>
  </si>
  <si>
    <t>B1 Blocks Produced:</t>
  </si>
  <si>
    <t>$G$4</t>
  </si>
  <si>
    <t>B2 Blocks Produced:</t>
  </si>
  <si>
    <t>$G$5</t>
  </si>
  <si>
    <t>B3 Blocks Produced:</t>
  </si>
  <si>
    <t>$G$6</t>
  </si>
  <si>
    <t>B4 Blocks Produced:</t>
  </si>
  <si>
    <t>$B$8</t>
  </si>
  <si>
    <t>Totals: Mixing</t>
  </si>
  <si>
    <t>$C$8</t>
  </si>
  <si>
    <t>Totals: Vibration</t>
  </si>
  <si>
    <t>$D$8</t>
  </si>
  <si>
    <t>Totals: Inspection</t>
  </si>
  <si>
    <t>1a</t>
  </si>
  <si>
    <t>Optimal Solution:</t>
  </si>
  <si>
    <t>400 B1</t>
  </si>
  <si>
    <t>200 B2</t>
  </si>
  <si>
    <t>Optimal Value:</t>
  </si>
  <si>
    <t>Report Created: 9/22/2022 8:12:47 PM</t>
  </si>
  <si>
    <t>1b</t>
  </si>
  <si>
    <t xml:space="preserve">Only 1 solution. There are no zeros in the increase/decrease columns. </t>
  </si>
  <si>
    <t>1c</t>
  </si>
  <si>
    <t>B3 needs to be atleast $28 more profitable. Bringing it to $58.</t>
  </si>
  <si>
    <t>1d</t>
  </si>
  <si>
    <t xml:space="preserve">B2 profit can be increased by $2 to $16 without changing the solution. </t>
  </si>
  <si>
    <t>1e</t>
  </si>
  <si>
    <t>Range:</t>
  </si>
  <si>
    <t>to</t>
  </si>
  <si>
    <t>At lower than this range we make only B1 at higher than this range we no longer make B1.</t>
  </si>
  <si>
    <t>1f</t>
  </si>
  <si>
    <t>Another hour of inspection does not change the optimum solution. Another hour of inspection is worth $0.</t>
  </si>
  <si>
    <t>1g</t>
  </si>
  <si>
    <t>They should purchase 200 hours of extra mixing for $4/hour. The shadow price of Mixing Hours is $5 so you are increasing your profits by $1000 at a cost of $800. That is a net of $200 more dollars.</t>
  </si>
  <si>
    <t>1h</t>
  </si>
  <si>
    <t xml:space="preserve">They can rent out 200 hours of vibration at $2 or more per hour. Our shadow price is $2 and allows for a 200 hour decrease before the shadow price will change. At $2 dollars an hour we make what we would have made </t>
  </si>
  <si>
    <t xml:space="preserve">anything past that we increase what we would have made on the same hours. </t>
  </si>
  <si>
    <t>1i</t>
  </si>
  <si>
    <t>B5</t>
  </si>
  <si>
    <t>yes the new solution becomes:</t>
  </si>
  <si>
    <t>B2: 329</t>
  </si>
  <si>
    <t>B5: 71</t>
  </si>
  <si>
    <t>Optimum Solution:</t>
  </si>
  <si>
    <t>$2.92 per 100lb bag</t>
  </si>
  <si>
    <t>Optimum Value:</t>
  </si>
  <si>
    <t>The mixing hours can vary -133.3333 and +200 and we will not change the types of bricks we make.</t>
  </si>
  <si>
    <t>The solution changes for every hour difference because we are now changing a constraint</t>
  </si>
  <si>
    <t xml:space="preserve">The shadow price remains the same in this range. </t>
  </si>
  <si>
    <t>***</t>
  </si>
  <si>
    <t xml:space="preserve">We have more inspection hours than we need already. We need more of the other hours also to make a difference.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</si>
</sst>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2" borderId="0" xfId="0" applyFill="1"/>
    <xf numFmtId="0" fontId="0" fillId="0" borderId="0" xfId="0" applyAlignment="1">
      <alignment horizontal="center"/>
    </xf>
    <xf numFmtId="0" fontId="2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6" fontId="0" fillId="0" borderId="0" xfId="0" applyNumberFormat="1"/>
    <xf numFmtId="0" fontId="0" fillId="4" borderId="0" xfId="0" applyFill="1"/>
    <xf numFmtId="0" fontId="0" fillId="0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CAF23-8726-40B7-B07D-F8D592C73C35}">
  <dimension ref="A1:N79"/>
  <sheetViews>
    <sheetView tabSelected="1" topLeftCell="A42" workbookViewId="0">
      <selection activeCell="K39" sqref="K39"/>
    </sheetView>
  </sheetViews>
  <sheetFormatPr defaultRowHeight="14.4" x14ac:dyDescent="0.55000000000000004"/>
  <cols>
    <col min="11" max="11" width="16" customWidth="1"/>
    <col min="12" max="12" width="15.15625" customWidth="1"/>
  </cols>
  <sheetData>
    <row r="1" spans="1:13" x14ac:dyDescent="0.55000000000000004">
      <c r="A1" t="s">
        <v>54</v>
      </c>
    </row>
    <row r="3" spans="1:13" x14ac:dyDescent="0.55000000000000004">
      <c r="B3" s="5" t="s">
        <v>9</v>
      </c>
      <c r="C3" s="5"/>
      <c r="D3" s="5"/>
      <c r="K3" t="s">
        <v>55</v>
      </c>
      <c r="L3" t="s">
        <v>56</v>
      </c>
      <c r="M3" t="s">
        <v>57</v>
      </c>
    </row>
    <row r="4" spans="1:13" x14ac:dyDescent="0.55000000000000004">
      <c r="A4" t="s">
        <v>0</v>
      </c>
      <c r="B4" t="s">
        <v>5</v>
      </c>
      <c r="C4" t="s">
        <v>6</v>
      </c>
      <c r="D4" t="s">
        <v>7</v>
      </c>
      <c r="E4" t="s">
        <v>8</v>
      </c>
      <c r="G4" t="s">
        <v>12</v>
      </c>
      <c r="K4" t="s">
        <v>58</v>
      </c>
      <c r="L4" s="11">
        <v>6000</v>
      </c>
    </row>
    <row r="5" spans="1:13" x14ac:dyDescent="0.55000000000000004">
      <c r="A5" t="s">
        <v>1</v>
      </c>
      <c r="B5">
        <v>1</v>
      </c>
      <c r="C5">
        <v>1.5</v>
      </c>
      <c r="D5">
        <v>0.5</v>
      </c>
      <c r="E5">
        <v>8</v>
      </c>
      <c r="G5" s="2">
        <v>400</v>
      </c>
    </row>
    <row r="6" spans="1:13" x14ac:dyDescent="0.55000000000000004">
      <c r="A6" t="s">
        <v>2</v>
      </c>
      <c r="B6">
        <v>2</v>
      </c>
      <c r="C6">
        <v>2</v>
      </c>
      <c r="D6">
        <v>0.6</v>
      </c>
      <c r="E6">
        <v>14</v>
      </c>
      <c r="G6" s="2">
        <v>200</v>
      </c>
    </row>
    <row r="7" spans="1:13" x14ac:dyDescent="0.55000000000000004">
      <c r="A7" t="s">
        <v>3</v>
      </c>
      <c r="B7">
        <v>10</v>
      </c>
      <c r="C7">
        <v>4</v>
      </c>
      <c r="D7">
        <v>1</v>
      </c>
      <c r="E7">
        <v>30</v>
      </c>
      <c r="G7" s="2">
        <v>0</v>
      </c>
    </row>
    <row r="8" spans="1:13" x14ac:dyDescent="0.55000000000000004">
      <c r="A8" t="s">
        <v>4</v>
      </c>
      <c r="B8">
        <v>16</v>
      </c>
      <c r="C8">
        <v>5</v>
      </c>
      <c r="D8">
        <v>2</v>
      </c>
      <c r="E8">
        <v>50</v>
      </c>
      <c r="G8" s="2">
        <v>0</v>
      </c>
    </row>
    <row r="10" spans="1:13" x14ac:dyDescent="0.55000000000000004">
      <c r="A10" t="s">
        <v>10</v>
      </c>
      <c r="B10">
        <v>800</v>
      </c>
      <c r="C10">
        <v>1000</v>
      </c>
      <c r="D10">
        <v>320</v>
      </c>
      <c r="E10" s="3">
        <v>6000</v>
      </c>
    </row>
    <row r="11" spans="1:13" x14ac:dyDescent="0.55000000000000004">
      <c r="A11" t="s">
        <v>11</v>
      </c>
      <c r="B11">
        <v>800</v>
      </c>
      <c r="C11">
        <v>1000</v>
      </c>
      <c r="D11">
        <v>340</v>
      </c>
    </row>
    <row r="12" spans="1:13" x14ac:dyDescent="0.55000000000000004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spans="1:13" x14ac:dyDescent="0.55000000000000004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1:13" x14ac:dyDescent="0.55000000000000004">
      <c r="A14" t="s">
        <v>60</v>
      </c>
    </row>
    <row r="15" spans="1:13" x14ac:dyDescent="0.55000000000000004">
      <c r="A15" t="s">
        <v>61</v>
      </c>
    </row>
    <row r="17" spans="1:13" x14ac:dyDescent="0.55000000000000004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9" spans="1:13" x14ac:dyDescent="0.55000000000000004">
      <c r="A19" t="s">
        <v>62</v>
      </c>
    </row>
    <row r="20" spans="1:13" x14ac:dyDescent="0.55000000000000004">
      <c r="A20" t="s">
        <v>63</v>
      </c>
    </row>
    <row r="22" spans="1:13" x14ac:dyDescent="0.55000000000000004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4" spans="1:13" x14ac:dyDescent="0.55000000000000004">
      <c r="A24" t="s">
        <v>64</v>
      </c>
    </row>
    <row r="25" spans="1:13" x14ac:dyDescent="0.55000000000000004">
      <c r="A25" t="s">
        <v>65</v>
      </c>
    </row>
    <row r="27" spans="1:13" x14ac:dyDescent="0.55000000000000004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9" spans="1:13" x14ac:dyDescent="0.55000000000000004">
      <c r="A29" t="s">
        <v>66</v>
      </c>
    </row>
    <row r="30" spans="1:13" x14ac:dyDescent="0.55000000000000004">
      <c r="A30" t="s">
        <v>85</v>
      </c>
      <c r="J30" t="s">
        <v>88</v>
      </c>
      <c r="K30" t="s">
        <v>86</v>
      </c>
    </row>
    <row r="31" spans="1:13" x14ac:dyDescent="0.55000000000000004">
      <c r="A31" t="s">
        <v>67</v>
      </c>
      <c r="B31">
        <f>800-133.3333333333</f>
        <v>666.66666666669994</v>
      </c>
      <c r="C31" s="1" t="s">
        <v>68</v>
      </c>
      <c r="D31">
        <f>800+200</f>
        <v>1000</v>
      </c>
      <c r="J31" t="s">
        <v>88</v>
      </c>
      <c r="K31" t="s">
        <v>87</v>
      </c>
    </row>
    <row r="33" spans="1:14" x14ac:dyDescent="0.55000000000000004">
      <c r="A33" t="s">
        <v>69</v>
      </c>
    </row>
    <row r="35" spans="1:14" x14ac:dyDescent="0.55000000000000004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1:14" x14ac:dyDescent="0.55000000000000004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</row>
    <row r="37" spans="1:14" x14ac:dyDescent="0.55000000000000004">
      <c r="A37" t="s">
        <v>70</v>
      </c>
    </row>
    <row r="38" spans="1:14" x14ac:dyDescent="0.55000000000000004">
      <c r="A38" t="s">
        <v>71</v>
      </c>
      <c r="K38" t="s">
        <v>89</v>
      </c>
    </row>
    <row r="40" spans="1:14" x14ac:dyDescent="0.55000000000000004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2" spans="1:14" x14ac:dyDescent="0.55000000000000004">
      <c r="A42" t="s">
        <v>72</v>
      </c>
    </row>
    <row r="43" spans="1:14" x14ac:dyDescent="0.55000000000000004">
      <c r="A43" t="s">
        <v>73</v>
      </c>
    </row>
    <row r="45" spans="1:14" x14ac:dyDescent="0.55000000000000004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7" spans="1:14" x14ac:dyDescent="0.55000000000000004">
      <c r="A47" t="s">
        <v>74</v>
      </c>
    </row>
    <row r="48" spans="1:14" x14ac:dyDescent="0.55000000000000004">
      <c r="A48" t="s">
        <v>75</v>
      </c>
    </row>
    <row r="49" spans="1:13" x14ac:dyDescent="0.55000000000000004">
      <c r="A49" t="s">
        <v>76</v>
      </c>
    </row>
    <row r="51" spans="1:13" x14ac:dyDescent="0.55000000000000004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</row>
    <row r="53" spans="1:13" x14ac:dyDescent="0.55000000000000004">
      <c r="A53" t="s">
        <v>77</v>
      </c>
    </row>
    <row r="54" spans="1:13" x14ac:dyDescent="0.55000000000000004">
      <c r="A54" t="s">
        <v>79</v>
      </c>
      <c r="K54" t="s">
        <v>58</v>
      </c>
      <c r="L54" s="11">
        <v>6736</v>
      </c>
    </row>
    <row r="55" spans="1:13" x14ac:dyDescent="0.55000000000000004">
      <c r="K55" t="s">
        <v>55</v>
      </c>
      <c r="L55" t="s">
        <v>80</v>
      </c>
    </row>
    <row r="56" spans="1:13" x14ac:dyDescent="0.55000000000000004">
      <c r="B56" s="5" t="s">
        <v>9</v>
      </c>
      <c r="C56" s="5"/>
      <c r="D56" s="5"/>
      <c r="L56" t="s">
        <v>81</v>
      </c>
    </row>
    <row r="57" spans="1:13" x14ac:dyDescent="0.55000000000000004">
      <c r="A57" t="s">
        <v>0</v>
      </c>
      <c r="B57" t="s">
        <v>5</v>
      </c>
      <c r="C57" t="s">
        <v>6</v>
      </c>
      <c r="D57" t="s">
        <v>7</v>
      </c>
      <c r="E57" t="s">
        <v>8</v>
      </c>
      <c r="G57" t="s">
        <v>12</v>
      </c>
    </row>
    <row r="58" spans="1:13" x14ac:dyDescent="0.55000000000000004">
      <c r="A58" t="s">
        <v>1</v>
      </c>
      <c r="B58">
        <v>1</v>
      </c>
      <c r="C58">
        <v>1.5</v>
      </c>
      <c r="D58">
        <v>0.5</v>
      </c>
      <c r="E58">
        <v>8</v>
      </c>
      <c r="G58" s="2">
        <v>0</v>
      </c>
    </row>
    <row r="59" spans="1:13" x14ac:dyDescent="0.55000000000000004">
      <c r="A59" t="s">
        <v>2</v>
      </c>
      <c r="B59">
        <v>2</v>
      </c>
      <c r="C59">
        <v>2</v>
      </c>
      <c r="D59">
        <v>0.6</v>
      </c>
      <c r="E59">
        <v>14</v>
      </c>
      <c r="G59" s="2">
        <v>329</v>
      </c>
    </row>
    <row r="60" spans="1:13" x14ac:dyDescent="0.55000000000000004">
      <c r="A60" t="s">
        <v>3</v>
      </c>
      <c r="B60">
        <v>10</v>
      </c>
      <c r="C60">
        <v>4</v>
      </c>
      <c r="D60">
        <v>1</v>
      </c>
      <c r="E60">
        <v>30</v>
      </c>
      <c r="G60" s="2">
        <v>0</v>
      </c>
    </row>
    <row r="61" spans="1:13" x14ac:dyDescent="0.55000000000000004">
      <c r="A61" t="s">
        <v>4</v>
      </c>
      <c r="B61">
        <v>16</v>
      </c>
      <c r="C61">
        <v>5</v>
      </c>
      <c r="D61">
        <v>2</v>
      </c>
      <c r="E61">
        <v>50</v>
      </c>
      <c r="G61" s="2">
        <v>0</v>
      </c>
    </row>
    <row r="62" spans="1:13" x14ac:dyDescent="0.55000000000000004">
      <c r="A62" t="s">
        <v>78</v>
      </c>
      <c r="B62">
        <v>2</v>
      </c>
      <c r="C62">
        <v>2</v>
      </c>
      <c r="D62">
        <v>2</v>
      </c>
      <c r="E62">
        <v>30</v>
      </c>
      <c r="G62" s="2">
        <v>71</v>
      </c>
    </row>
    <row r="64" spans="1:13" x14ac:dyDescent="0.55000000000000004">
      <c r="A64" t="s">
        <v>10</v>
      </c>
      <c r="B64">
        <v>800</v>
      </c>
      <c r="C64">
        <v>800</v>
      </c>
      <c r="D64">
        <v>339.4</v>
      </c>
      <c r="E64" s="3">
        <v>6736</v>
      </c>
    </row>
    <row r="65" spans="1:13" x14ac:dyDescent="0.55000000000000004">
      <c r="A65" t="s">
        <v>11</v>
      </c>
      <c r="B65">
        <v>800</v>
      </c>
      <c r="C65">
        <v>1000</v>
      </c>
      <c r="D65">
        <v>340</v>
      </c>
    </row>
    <row r="67" spans="1:13" x14ac:dyDescent="0.55000000000000004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</row>
    <row r="69" spans="1:13" x14ac:dyDescent="0.55000000000000004">
      <c r="A69">
        <v>2</v>
      </c>
    </row>
    <row r="70" spans="1:13" x14ac:dyDescent="0.55000000000000004">
      <c r="K70" t="s">
        <v>84</v>
      </c>
      <c r="L70" t="s">
        <v>83</v>
      </c>
    </row>
    <row r="71" spans="1:13" x14ac:dyDescent="0.55000000000000004">
      <c r="A71" t="s">
        <v>13</v>
      </c>
      <c r="B71" t="s">
        <v>14</v>
      </c>
      <c r="C71" t="s">
        <v>15</v>
      </c>
      <c r="D71" t="s">
        <v>16</v>
      </c>
      <c r="E71" t="s">
        <v>17</v>
      </c>
      <c r="G71" t="s">
        <v>19</v>
      </c>
      <c r="K71" t="s">
        <v>82</v>
      </c>
      <c r="L71" t="s">
        <v>13</v>
      </c>
    </row>
    <row r="72" spans="1:13" x14ac:dyDescent="0.55000000000000004">
      <c r="A72">
        <v>1</v>
      </c>
      <c r="B72">
        <v>0.3</v>
      </c>
      <c r="C72">
        <v>0.1</v>
      </c>
      <c r="D72">
        <v>0.05</v>
      </c>
      <c r="E72">
        <v>0.02</v>
      </c>
      <c r="G72" s="4">
        <v>50.000000000000014</v>
      </c>
      <c r="L72">
        <v>1</v>
      </c>
      <c r="M72">
        <v>50.000000000000014</v>
      </c>
    </row>
    <row r="73" spans="1:13" x14ac:dyDescent="0.55000000000000004">
      <c r="A73">
        <v>2</v>
      </c>
      <c r="B73">
        <v>2</v>
      </c>
      <c r="C73">
        <v>0.05</v>
      </c>
      <c r="D73">
        <v>0.1</v>
      </c>
      <c r="E73">
        <v>7.0000000000000007E-2</v>
      </c>
      <c r="G73" s="4">
        <v>0</v>
      </c>
      <c r="L73">
        <v>2</v>
      </c>
      <c r="M73">
        <v>0</v>
      </c>
    </row>
    <row r="74" spans="1:13" x14ac:dyDescent="0.55000000000000004">
      <c r="A74">
        <v>3</v>
      </c>
      <c r="B74">
        <v>1</v>
      </c>
      <c r="C74">
        <v>0.02</v>
      </c>
      <c r="D74">
        <v>0.02</v>
      </c>
      <c r="E74">
        <v>0.04</v>
      </c>
      <c r="G74" s="4">
        <v>0</v>
      </c>
      <c r="L74">
        <v>3</v>
      </c>
      <c r="M74">
        <v>0</v>
      </c>
    </row>
    <row r="75" spans="1:13" x14ac:dyDescent="0.55000000000000004">
      <c r="A75">
        <v>4</v>
      </c>
      <c r="B75">
        <v>0.6</v>
      </c>
      <c r="C75">
        <v>0.2</v>
      </c>
      <c r="D75">
        <v>0.2</v>
      </c>
      <c r="E75">
        <v>0.03</v>
      </c>
      <c r="G75" s="4">
        <v>29.166666666666668</v>
      </c>
      <c r="L75">
        <v>4</v>
      </c>
      <c r="M75">
        <v>29.166666666666668</v>
      </c>
    </row>
    <row r="76" spans="1:13" x14ac:dyDescent="0.55000000000000004">
      <c r="A76">
        <v>5</v>
      </c>
      <c r="B76">
        <v>1.8</v>
      </c>
      <c r="C76">
        <v>0.05</v>
      </c>
      <c r="D76">
        <v>0.08</v>
      </c>
      <c r="E76">
        <v>0.05</v>
      </c>
      <c r="G76" s="4">
        <v>20.833333333333329</v>
      </c>
      <c r="L76">
        <v>5</v>
      </c>
      <c r="M76">
        <v>20.833333333333329</v>
      </c>
    </row>
    <row r="78" spans="1:13" x14ac:dyDescent="0.55000000000000004">
      <c r="A78" t="s">
        <v>18</v>
      </c>
      <c r="B78">
        <v>70</v>
      </c>
      <c r="C78">
        <v>3</v>
      </c>
      <c r="D78">
        <v>10</v>
      </c>
      <c r="G78" s="1">
        <v>100</v>
      </c>
      <c r="H78" t="s">
        <v>20</v>
      </c>
    </row>
    <row r="79" spans="1:13" x14ac:dyDescent="0.55000000000000004">
      <c r="A79" t="s">
        <v>10</v>
      </c>
      <c r="B79">
        <v>70</v>
      </c>
      <c r="C79">
        <v>11.875000000000002</v>
      </c>
      <c r="D79">
        <v>10.000000000000002</v>
      </c>
      <c r="E79" s="14">
        <v>2.916666666666667</v>
      </c>
      <c r="G79" s="1">
        <v>100.00000000000001</v>
      </c>
    </row>
  </sheetData>
  <mergeCells count="2">
    <mergeCell ref="B3:D3"/>
    <mergeCell ref="B56:D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03F9C-90D7-4620-B151-6B33E8BFA4F5}">
  <dimension ref="A1:G9"/>
  <sheetViews>
    <sheetView workbookViewId="0">
      <selection activeCell="E8" sqref="E8"/>
    </sheetView>
  </sheetViews>
  <sheetFormatPr defaultRowHeight="14.4" x14ac:dyDescent="0.55000000000000004"/>
  <cols>
    <col min="7" max="7" width="14.20703125" bestFit="1" customWidth="1"/>
  </cols>
  <sheetData>
    <row r="1" spans="1:7" x14ac:dyDescent="0.55000000000000004">
      <c r="B1" s="5" t="s">
        <v>9</v>
      </c>
      <c r="C1" s="5"/>
      <c r="D1" s="5"/>
    </row>
    <row r="2" spans="1:7" x14ac:dyDescent="0.55000000000000004">
      <c r="A2" t="s">
        <v>0</v>
      </c>
      <c r="B2" t="s">
        <v>5</v>
      </c>
      <c r="C2" t="s">
        <v>6</v>
      </c>
      <c r="D2" t="s">
        <v>7</v>
      </c>
      <c r="E2" t="s">
        <v>8</v>
      </c>
      <c r="G2" t="s">
        <v>12</v>
      </c>
    </row>
    <row r="3" spans="1:7" x14ac:dyDescent="0.55000000000000004">
      <c r="A3" t="s">
        <v>1</v>
      </c>
      <c r="B3">
        <v>1</v>
      </c>
      <c r="C3">
        <v>1.5</v>
      </c>
      <c r="D3">
        <v>0.5</v>
      </c>
      <c r="E3">
        <v>8</v>
      </c>
      <c r="G3" s="2">
        <v>400</v>
      </c>
    </row>
    <row r="4" spans="1:7" x14ac:dyDescent="0.55000000000000004">
      <c r="A4" t="s">
        <v>2</v>
      </c>
      <c r="B4">
        <v>2</v>
      </c>
      <c r="C4">
        <v>2</v>
      </c>
      <c r="D4">
        <v>0.6</v>
      </c>
      <c r="E4">
        <v>14</v>
      </c>
      <c r="G4" s="2">
        <v>200</v>
      </c>
    </row>
    <row r="5" spans="1:7" x14ac:dyDescent="0.55000000000000004">
      <c r="A5" t="s">
        <v>3</v>
      </c>
      <c r="B5">
        <v>10</v>
      </c>
      <c r="C5">
        <v>4</v>
      </c>
      <c r="D5">
        <v>1</v>
      </c>
      <c r="E5">
        <v>30</v>
      </c>
      <c r="G5" s="2">
        <v>0</v>
      </c>
    </row>
    <row r="6" spans="1:7" x14ac:dyDescent="0.55000000000000004">
      <c r="A6" t="s">
        <v>4</v>
      </c>
      <c r="B6">
        <v>16</v>
      </c>
      <c r="C6">
        <v>5</v>
      </c>
      <c r="D6">
        <v>2</v>
      </c>
      <c r="E6">
        <v>50</v>
      </c>
      <c r="G6" s="2">
        <v>0</v>
      </c>
    </row>
    <row r="8" spans="1:7" x14ac:dyDescent="0.55000000000000004">
      <c r="A8" t="s">
        <v>10</v>
      </c>
      <c r="B8">
        <f>SUMPRODUCT($G$3:$G$6,B3:B6)</f>
        <v>800</v>
      </c>
      <c r="C8">
        <f t="shared" ref="C8:E8" si="0">SUMPRODUCT($G$3:$G$6,C3:C6)</f>
        <v>1000</v>
      </c>
      <c r="D8">
        <f t="shared" si="0"/>
        <v>320</v>
      </c>
      <c r="E8" s="3">
        <f t="shared" si="0"/>
        <v>6000</v>
      </c>
    </row>
    <row r="9" spans="1:7" x14ac:dyDescent="0.55000000000000004">
      <c r="A9" t="s">
        <v>11</v>
      </c>
      <c r="B9">
        <v>800</v>
      </c>
      <c r="C9">
        <v>1000</v>
      </c>
      <c r="D9">
        <v>340</v>
      </c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5C1E7-252E-4A61-89F0-43650CFAD20B}">
  <dimension ref="A1:H19"/>
  <sheetViews>
    <sheetView showGridLines="0" workbookViewId="0"/>
  </sheetViews>
  <sheetFormatPr defaultRowHeight="14.4" x14ac:dyDescent="0.55000000000000004"/>
  <cols>
    <col min="1" max="1" width="2.1015625" customWidth="1"/>
    <col min="2" max="2" width="4.89453125" bestFit="1" customWidth="1"/>
    <col min="3" max="3" width="16.68359375" bestFit="1" customWidth="1"/>
    <col min="4" max="4" width="5.3125" bestFit="1" customWidth="1"/>
    <col min="5" max="5" width="7.734375" bestFit="1" customWidth="1"/>
    <col min="6" max="6" width="9.5234375" bestFit="1" customWidth="1"/>
    <col min="7" max="8" width="11.68359375" bestFit="1" customWidth="1"/>
  </cols>
  <sheetData>
    <row r="1" spans="1:8" x14ac:dyDescent="0.55000000000000004">
      <c r="A1" s="6" t="s">
        <v>21</v>
      </c>
    </row>
    <row r="2" spans="1:8" x14ac:dyDescent="0.55000000000000004">
      <c r="A2" s="6" t="s">
        <v>22</v>
      </c>
    </row>
    <row r="3" spans="1:8" x14ac:dyDescent="0.55000000000000004">
      <c r="A3" s="6" t="s">
        <v>59</v>
      </c>
    </row>
    <row r="6" spans="1:8" ht="14.7" thickBot="1" x14ac:dyDescent="0.6">
      <c r="A6" t="s">
        <v>23</v>
      </c>
    </row>
    <row r="7" spans="1:8" x14ac:dyDescent="0.55000000000000004">
      <c r="B7" s="9"/>
      <c r="C7" s="9"/>
      <c r="D7" s="9" t="s">
        <v>26</v>
      </c>
      <c r="E7" s="9" t="s">
        <v>28</v>
      </c>
      <c r="F7" s="9" t="s">
        <v>30</v>
      </c>
      <c r="G7" s="9" t="s">
        <v>32</v>
      </c>
      <c r="H7" s="9" t="s">
        <v>32</v>
      </c>
    </row>
    <row r="8" spans="1:8" ht="14.7" thickBot="1" x14ac:dyDescent="0.6">
      <c r="B8" s="10" t="s">
        <v>24</v>
      </c>
      <c r="C8" s="10" t="s">
        <v>25</v>
      </c>
      <c r="D8" s="10" t="s">
        <v>27</v>
      </c>
      <c r="E8" s="10" t="s">
        <v>29</v>
      </c>
      <c r="F8" s="10" t="s">
        <v>31</v>
      </c>
      <c r="G8" s="10" t="s">
        <v>33</v>
      </c>
      <c r="H8" s="10" t="s">
        <v>34</v>
      </c>
    </row>
    <row r="9" spans="1:8" x14ac:dyDescent="0.55000000000000004">
      <c r="B9" s="7" t="s">
        <v>40</v>
      </c>
      <c r="C9" s="7" t="s">
        <v>41</v>
      </c>
      <c r="D9" s="7">
        <v>400</v>
      </c>
      <c r="E9" s="7">
        <v>0</v>
      </c>
      <c r="F9" s="7">
        <v>8</v>
      </c>
      <c r="G9" s="7">
        <v>1.8181818181818175</v>
      </c>
      <c r="H9" s="7">
        <v>1</v>
      </c>
    </row>
    <row r="10" spans="1:8" x14ac:dyDescent="0.55000000000000004">
      <c r="B10" s="7" t="s">
        <v>42</v>
      </c>
      <c r="C10" s="7" t="s">
        <v>43</v>
      </c>
      <c r="D10" s="7">
        <v>200</v>
      </c>
      <c r="E10" s="7">
        <v>0</v>
      </c>
      <c r="F10" s="7">
        <v>14</v>
      </c>
      <c r="G10" s="7">
        <v>2</v>
      </c>
      <c r="H10" s="7">
        <v>2.1052631578947363</v>
      </c>
    </row>
    <row r="11" spans="1:8" x14ac:dyDescent="0.55000000000000004">
      <c r="B11" s="7" t="s">
        <v>44</v>
      </c>
      <c r="C11" s="7" t="s">
        <v>45</v>
      </c>
      <c r="D11" s="7">
        <v>0</v>
      </c>
      <c r="E11" s="7">
        <v>-27.999999999999993</v>
      </c>
      <c r="F11" s="7">
        <v>30</v>
      </c>
      <c r="G11" s="7">
        <v>27.999999999999993</v>
      </c>
      <c r="H11" s="7">
        <v>1E+30</v>
      </c>
    </row>
    <row r="12" spans="1:8" ht="14.7" thickBot="1" x14ac:dyDescent="0.6">
      <c r="B12" s="8" t="s">
        <v>46</v>
      </c>
      <c r="C12" s="8" t="s">
        <v>47</v>
      </c>
      <c r="D12" s="8">
        <v>0</v>
      </c>
      <c r="E12" s="8">
        <v>-39.999999999999986</v>
      </c>
      <c r="F12" s="8">
        <v>50</v>
      </c>
      <c r="G12" s="8">
        <v>39.999999999999986</v>
      </c>
      <c r="H12" s="8">
        <v>1E+30</v>
      </c>
    </row>
    <row r="14" spans="1:8" ht="14.7" thickBot="1" x14ac:dyDescent="0.6">
      <c r="A14" t="s">
        <v>35</v>
      </c>
    </row>
    <row r="15" spans="1:8" x14ac:dyDescent="0.55000000000000004">
      <c r="B15" s="9"/>
      <c r="C15" s="9"/>
      <c r="D15" s="9" t="s">
        <v>26</v>
      </c>
      <c r="E15" s="9" t="s">
        <v>36</v>
      </c>
      <c r="F15" s="9" t="s">
        <v>38</v>
      </c>
      <c r="G15" s="9" t="s">
        <v>32</v>
      </c>
      <c r="H15" s="9" t="s">
        <v>32</v>
      </c>
    </row>
    <row r="16" spans="1:8" ht="14.7" thickBot="1" x14ac:dyDescent="0.6">
      <c r="B16" s="10" t="s">
        <v>24</v>
      </c>
      <c r="C16" s="10" t="s">
        <v>25</v>
      </c>
      <c r="D16" s="10" t="s">
        <v>27</v>
      </c>
      <c r="E16" s="10" t="s">
        <v>37</v>
      </c>
      <c r="F16" s="10" t="s">
        <v>39</v>
      </c>
      <c r="G16" s="10" t="s">
        <v>33</v>
      </c>
      <c r="H16" s="10" t="s">
        <v>34</v>
      </c>
    </row>
    <row r="17" spans="2:8" x14ac:dyDescent="0.55000000000000004">
      <c r="B17" s="7" t="s">
        <v>48</v>
      </c>
      <c r="C17" s="7" t="s">
        <v>49</v>
      </c>
      <c r="D17" s="7">
        <v>800</v>
      </c>
      <c r="E17" s="7">
        <v>4.9999999999999991</v>
      </c>
      <c r="F17" s="7">
        <v>800</v>
      </c>
      <c r="G17" s="7">
        <v>200</v>
      </c>
      <c r="H17" s="7">
        <v>133.33333333333334</v>
      </c>
    </row>
    <row r="18" spans="2:8" x14ac:dyDescent="0.55000000000000004">
      <c r="B18" s="7" t="s">
        <v>50</v>
      </c>
      <c r="C18" s="7" t="s">
        <v>51</v>
      </c>
      <c r="D18" s="7">
        <v>1000</v>
      </c>
      <c r="E18" s="7">
        <v>2</v>
      </c>
      <c r="F18" s="7">
        <v>1000</v>
      </c>
      <c r="G18" s="7">
        <v>50.000000000000036</v>
      </c>
      <c r="H18" s="7">
        <v>200</v>
      </c>
    </row>
    <row r="19" spans="2:8" ht="14.7" thickBot="1" x14ac:dyDescent="0.6">
      <c r="B19" s="8" t="s">
        <v>52</v>
      </c>
      <c r="C19" s="8" t="s">
        <v>53</v>
      </c>
      <c r="D19" s="8">
        <v>320</v>
      </c>
      <c r="E19" s="8">
        <v>0</v>
      </c>
      <c r="F19" s="8">
        <v>340</v>
      </c>
      <c r="G19" s="8">
        <v>1E+30</v>
      </c>
      <c r="H19" s="8">
        <v>20.000000000000007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ABAB7-77BB-4531-A1BE-B2CAB7C8A328}">
  <dimension ref="A1:G9"/>
  <sheetViews>
    <sheetView workbookViewId="0">
      <selection activeCell="K19" sqref="K19"/>
    </sheetView>
  </sheetViews>
  <sheetFormatPr defaultRowHeight="14.4" x14ac:dyDescent="0.55000000000000004"/>
  <cols>
    <col min="7" max="7" width="14.20703125" bestFit="1" customWidth="1"/>
  </cols>
  <sheetData>
    <row r="1" spans="1:7" x14ac:dyDescent="0.55000000000000004">
      <c r="B1" s="5" t="s">
        <v>9</v>
      </c>
      <c r="C1" s="5"/>
      <c r="D1" s="5"/>
    </row>
    <row r="2" spans="1:7" x14ac:dyDescent="0.55000000000000004">
      <c r="A2" t="s">
        <v>0</v>
      </c>
      <c r="B2" t="s">
        <v>5</v>
      </c>
      <c r="C2" t="s">
        <v>6</v>
      </c>
      <c r="D2" t="s">
        <v>7</v>
      </c>
      <c r="E2" t="s">
        <v>8</v>
      </c>
      <c r="G2" t="s">
        <v>12</v>
      </c>
    </row>
    <row r="3" spans="1:7" x14ac:dyDescent="0.55000000000000004">
      <c r="A3" t="s">
        <v>1</v>
      </c>
      <c r="B3">
        <v>1</v>
      </c>
      <c r="C3">
        <v>1.5</v>
      </c>
      <c r="D3">
        <v>0.5</v>
      </c>
      <c r="E3">
        <v>8</v>
      </c>
      <c r="G3" s="2">
        <v>400</v>
      </c>
    </row>
    <row r="4" spans="1:7" x14ac:dyDescent="0.55000000000000004">
      <c r="A4" t="s">
        <v>2</v>
      </c>
      <c r="B4">
        <v>2</v>
      </c>
      <c r="C4">
        <v>2</v>
      </c>
      <c r="D4">
        <v>0.6</v>
      </c>
      <c r="E4">
        <v>14</v>
      </c>
      <c r="G4" s="2">
        <v>200</v>
      </c>
    </row>
    <row r="5" spans="1:7" x14ac:dyDescent="0.55000000000000004">
      <c r="A5" t="s">
        <v>3</v>
      </c>
      <c r="B5">
        <v>10</v>
      </c>
      <c r="C5">
        <v>4</v>
      </c>
      <c r="D5">
        <v>1</v>
      </c>
      <c r="E5">
        <v>30</v>
      </c>
      <c r="G5" s="2">
        <v>0</v>
      </c>
    </row>
    <row r="6" spans="1:7" x14ac:dyDescent="0.55000000000000004">
      <c r="A6" t="s">
        <v>4</v>
      </c>
      <c r="B6">
        <v>16</v>
      </c>
      <c r="C6">
        <v>5</v>
      </c>
      <c r="D6">
        <v>2</v>
      </c>
      <c r="E6">
        <v>50</v>
      </c>
      <c r="G6" s="2">
        <v>0</v>
      </c>
    </row>
    <row r="8" spans="1:7" x14ac:dyDescent="0.55000000000000004">
      <c r="A8" t="s">
        <v>10</v>
      </c>
      <c r="B8">
        <f>SUMPRODUCT($G$3:$G$6,B3:B6)</f>
        <v>800</v>
      </c>
      <c r="C8">
        <f t="shared" ref="C8" si="0">SUMPRODUCT($G$3:$G$6,C3:C6)</f>
        <v>1000</v>
      </c>
      <c r="D8">
        <f t="shared" ref="C8:E8" si="1">SUMPRODUCT($G$3:$G$6,D3:D6)</f>
        <v>320</v>
      </c>
      <c r="E8" s="3">
        <f t="shared" si="1"/>
        <v>6000</v>
      </c>
    </row>
    <row r="9" spans="1:7" x14ac:dyDescent="0.55000000000000004">
      <c r="A9" t="s">
        <v>11</v>
      </c>
      <c r="B9">
        <v>800</v>
      </c>
      <c r="C9">
        <v>1000</v>
      </c>
      <c r="D9">
        <v>340</v>
      </c>
    </row>
  </sheetData>
  <mergeCells count="1">
    <mergeCell ref="B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386DD-8C25-4B89-9A49-52CB48B59204}">
  <dimension ref="A1:G10"/>
  <sheetViews>
    <sheetView workbookViewId="0">
      <selection activeCell="G17" sqref="G17"/>
    </sheetView>
  </sheetViews>
  <sheetFormatPr defaultRowHeight="14.4" x14ac:dyDescent="0.55000000000000004"/>
  <cols>
    <col min="7" max="7" width="14.20703125" bestFit="1" customWidth="1"/>
  </cols>
  <sheetData>
    <row r="1" spans="1:7" x14ac:dyDescent="0.55000000000000004">
      <c r="B1" s="5" t="s">
        <v>9</v>
      </c>
      <c r="C1" s="5"/>
      <c r="D1" s="5"/>
    </row>
    <row r="2" spans="1:7" x14ac:dyDescent="0.55000000000000004">
      <c r="A2" t="s">
        <v>0</v>
      </c>
      <c r="B2" t="s">
        <v>5</v>
      </c>
      <c r="C2" t="s">
        <v>6</v>
      </c>
      <c r="D2" t="s">
        <v>7</v>
      </c>
      <c r="E2" t="s">
        <v>8</v>
      </c>
      <c r="G2" t="s">
        <v>12</v>
      </c>
    </row>
    <row r="3" spans="1:7" x14ac:dyDescent="0.55000000000000004">
      <c r="A3" t="s">
        <v>1</v>
      </c>
      <c r="B3">
        <v>1</v>
      </c>
      <c r="C3">
        <v>1.5</v>
      </c>
      <c r="D3">
        <v>0.5</v>
      </c>
      <c r="E3">
        <v>8</v>
      </c>
      <c r="G3" s="2">
        <v>0</v>
      </c>
    </row>
    <row r="4" spans="1:7" x14ac:dyDescent="0.55000000000000004">
      <c r="A4" t="s">
        <v>2</v>
      </c>
      <c r="B4">
        <v>2</v>
      </c>
      <c r="C4">
        <v>2</v>
      </c>
      <c r="D4">
        <v>0.6</v>
      </c>
      <c r="E4">
        <v>14</v>
      </c>
      <c r="G4" s="2">
        <v>329</v>
      </c>
    </row>
    <row r="5" spans="1:7" x14ac:dyDescent="0.55000000000000004">
      <c r="A5" t="s">
        <v>3</v>
      </c>
      <c r="B5">
        <v>10</v>
      </c>
      <c r="C5">
        <v>4</v>
      </c>
      <c r="D5">
        <v>1</v>
      </c>
      <c r="E5">
        <v>30</v>
      </c>
      <c r="G5" s="2">
        <v>0</v>
      </c>
    </row>
    <row r="6" spans="1:7" x14ac:dyDescent="0.55000000000000004">
      <c r="A6" t="s">
        <v>4</v>
      </c>
      <c r="B6">
        <v>16</v>
      </c>
      <c r="C6">
        <v>5</v>
      </c>
      <c r="D6">
        <v>2</v>
      </c>
      <c r="E6">
        <v>50</v>
      </c>
      <c r="G6" s="2">
        <v>0</v>
      </c>
    </row>
    <row r="7" spans="1:7" x14ac:dyDescent="0.55000000000000004">
      <c r="A7" t="s">
        <v>78</v>
      </c>
      <c r="B7">
        <v>2</v>
      </c>
      <c r="C7">
        <v>2</v>
      </c>
      <c r="D7">
        <v>2</v>
      </c>
      <c r="E7">
        <v>30</v>
      </c>
      <c r="G7" s="2">
        <v>71</v>
      </c>
    </row>
    <row r="9" spans="1:7" x14ac:dyDescent="0.55000000000000004">
      <c r="A9" t="s">
        <v>10</v>
      </c>
      <c r="B9">
        <f>SUMPRODUCT($G$3:$G$7,B3:B7)</f>
        <v>800</v>
      </c>
      <c r="C9">
        <f t="shared" ref="C9:E9" si="0">SUMPRODUCT($G$3:$G$7,C3:C7)</f>
        <v>800</v>
      </c>
      <c r="D9">
        <f t="shared" si="0"/>
        <v>339.4</v>
      </c>
      <c r="E9" s="3">
        <f t="shared" si="0"/>
        <v>6736</v>
      </c>
    </row>
    <row r="10" spans="1:7" x14ac:dyDescent="0.55000000000000004">
      <c r="A10" t="s">
        <v>11</v>
      </c>
      <c r="B10">
        <v>800</v>
      </c>
      <c r="C10">
        <v>1000</v>
      </c>
      <c r="D10">
        <v>340</v>
      </c>
    </row>
  </sheetData>
  <mergeCells count="1">
    <mergeCell ref="B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25534-287A-4EE8-978F-4D2A6DFAFE88}">
  <dimension ref="A2:H10"/>
  <sheetViews>
    <sheetView workbookViewId="0">
      <selection activeCell="B10" sqref="B10"/>
    </sheetView>
  </sheetViews>
  <sheetFormatPr defaultRowHeight="14.4" x14ac:dyDescent="0.55000000000000004"/>
  <cols>
    <col min="1" max="1" width="11.578125" bestFit="1" customWidth="1"/>
    <col min="2" max="2" width="8.89453125" bestFit="1" customWidth="1"/>
    <col min="3" max="3" width="10" bestFit="1" customWidth="1"/>
    <col min="4" max="4" width="11.578125" bestFit="1" customWidth="1"/>
    <col min="5" max="5" width="15.20703125" bestFit="1" customWidth="1"/>
    <col min="7" max="7" width="20.47265625" bestFit="1" customWidth="1"/>
  </cols>
  <sheetData>
    <row r="2" spans="1:8" x14ac:dyDescent="0.55000000000000004">
      <c r="A2" t="s">
        <v>13</v>
      </c>
      <c r="B2" t="s">
        <v>14</v>
      </c>
      <c r="C2" t="s">
        <v>15</v>
      </c>
      <c r="D2" t="s">
        <v>16</v>
      </c>
      <c r="E2" t="s">
        <v>17</v>
      </c>
      <c r="G2" t="s">
        <v>19</v>
      </c>
    </row>
    <row r="3" spans="1:8" x14ac:dyDescent="0.55000000000000004">
      <c r="A3">
        <v>1</v>
      </c>
      <c r="B3">
        <v>0.3</v>
      </c>
      <c r="C3">
        <v>0.1</v>
      </c>
      <c r="D3">
        <v>0.05</v>
      </c>
      <c r="E3">
        <v>0.02</v>
      </c>
      <c r="G3" s="4">
        <v>50.000000000000014</v>
      </c>
    </row>
    <row r="4" spans="1:8" x14ac:dyDescent="0.55000000000000004">
      <c r="A4">
        <v>2</v>
      </c>
      <c r="B4">
        <v>2</v>
      </c>
      <c r="C4">
        <v>0.05</v>
      </c>
      <c r="D4">
        <v>0.1</v>
      </c>
      <c r="E4">
        <v>7.0000000000000007E-2</v>
      </c>
      <c r="G4" s="4">
        <v>0</v>
      </c>
    </row>
    <row r="5" spans="1:8" x14ac:dyDescent="0.55000000000000004">
      <c r="A5">
        <v>3</v>
      </c>
      <c r="B5">
        <v>1</v>
      </c>
      <c r="C5">
        <v>0.02</v>
      </c>
      <c r="D5">
        <v>0.02</v>
      </c>
      <c r="E5">
        <v>0.04</v>
      </c>
      <c r="G5" s="4">
        <v>0</v>
      </c>
    </row>
    <row r="6" spans="1:8" x14ac:dyDescent="0.55000000000000004">
      <c r="A6">
        <v>4</v>
      </c>
      <c r="B6">
        <v>0.6</v>
      </c>
      <c r="C6">
        <v>0.2</v>
      </c>
      <c r="D6">
        <v>0.2</v>
      </c>
      <c r="E6">
        <v>0.03</v>
      </c>
      <c r="G6" s="4">
        <v>29.166666666666668</v>
      </c>
    </row>
    <row r="7" spans="1:8" x14ac:dyDescent="0.55000000000000004">
      <c r="A7">
        <v>5</v>
      </c>
      <c r="B7">
        <v>1.8</v>
      </c>
      <c r="C7">
        <v>0.05</v>
      </c>
      <c r="D7">
        <v>0.08</v>
      </c>
      <c r="E7">
        <v>0.05</v>
      </c>
      <c r="G7" s="4">
        <v>20.833333333333329</v>
      </c>
    </row>
    <row r="9" spans="1:8" x14ac:dyDescent="0.55000000000000004">
      <c r="A9" t="s">
        <v>18</v>
      </c>
      <c r="B9">
        <v>70</v>
      </c>
      <c r="C9">
        <v>3</v>
      </c>
      <c r="D9">
        <v>10</v>
      </c>
      <c r="G9" s="1">
        <v>100</v>
      </c>
      <c r="H9" t="s">
        <v>20</v>
      </c>
    </row>
    <row r="10" spans="1:8" x14ac:dyDescent="0.55000000000000004">
      <c r="A10" t="s">
        <v>10</v>
      </c>
      <c r="B10">
        <f>SUMPRODUCT($G$3:$G$7,B3:B7)</f>
        <v>70</v>
      </c>
      <c r="C10">
        <f t="shared" ref="C10:D10" si="0">SUMPRODUCT($G$3:$G$7,C3:C7)</f>
        <v>11.875000000000002</v>
      </c>
      <c r="D10">
        <f t="shared" si="0"/>
        <v>10.000000000000002</v>
      </c>
      <c r="E10" s="14">
        <f>SUMPRODUCT($G$3:$G$7,E3:E7)</f>
        <v>2.916666666666667</v>
      </c>
      <c r="G10" s="1">
        <f>SUM(G3:G7)</f>
        <v>100.00000000000001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Solutions</vt:lpstr>
      <vt:lpstr>Brick Making</vt:lpstr>
      <vt:lpstr>Sensitivity Report 1</vt:lpstr>
      <vt:lpstr>Brick Making (2)</vt:lpstr>
      <vt:lpstr>Brick Making 5 bricks</vt:lpstr>
      <vt:lpstr>Feed Mixing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parker</dc:creator>
  <cp:lastModifiedBy>Don parker</cp:lastModifiedBy>
  <dcterms:created xsi:type="dcterms:W3CDTF">2022-09-20T01:32:31Z</dcterms:created>
  <dcterms:modified xsi:type="dcterms:W3CDTF">2022-09-23T01:23:44Z</dcterms:modified>
</cp:coreProperties>
</file>