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d003f1f392d86e/Desktop/"/>
    </mc:Choice>
  </mc:AlternateContent>
  <xr:revisionPtr revIDLastSave="0" documentId="8_{8C1D30FC-5521-4A7D-B88B-69C29BD25C09}" xr6:coauthVersionLast="47" xr6:coauthVersionMax="47" xr10:uidLastSave="{00000000-0000-0000-0000-000000000000}"/>
  <bookViews>
    <workbookView xWindow="-96" yWindow="-96" windowWidth="23232" windowHeight="12432" activeTab="4" xr2:uid="{2E8C7030-37A5-4CFA-98FB-6F95EFDF9934}"/>
  </bookViews>
  <sheets>
    <sheet name="Problem 1" sheetId="1" r:id="rId1"/>
    <sheet name="Problem 2" sheetId="2" r:id="rId2"/>
    <sheet name="Problem 3(1)" sheetId="3" r:id="rId3"/>
    <sheet name="Sensitivity Report Problem 3(1)" sheetId="4" r:id="rId4"/>
    <sheet name="Problem 3(2)" sheetId="5" r:id="rId5"/>
    <sheet name="Problem 3(3)" sheetId="6" r:id="rId6"/>
  </sheets>
  <definedNames>
    <definedName name="solver_adj" localSheetId="0" hidden="1">'Problem 1'!$B$10:$E$12</definedName>
    <definedName name="solver_adj" localSheetId="1" hidden="1">'Problem 2'!$E$2:$E$5</definedName>
    <definedName name="solver_adj" localSheetId="2" hidden="1">'Problem 3(1)'!$B$8:$G$8</definedName>
    <definedName name="solver_adj" localSheetId="4" hidden="1">'Problem 3(2)'!$B$8:$G$8</definedName>
    <definedName name="solver_adj" localSheetId="5" hidden="1">'Problem 3(3)'!$B$8:$G$8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4" hidden="1">0.0001</definedName>
    <definedName name="solver_cvg" localSheetId="5" hidden="1">0.0001</definedName>
    <definedName name="solver_drv" localSheetId="0" hidden="1">2</definedName>
    <definedName name="solver_drv" localSheetId="1" hidden="1">2</definedName>
    <definedName name="solver_drv" localSheetId="2" hidden="1">1</definedName>
    <definedName name="solver_drv" localSheetId="4" hidden="1">1</definedName>
    <definedName name="solver_drv" localSheetId="5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4" hidden="1">2</definedName>
    <definedName name="solver_eng" localSheetId="5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4" hidden="1">1</definedName>
    <definedName name="solver_est" localSheetId="5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4" hidden="1">2147483647</definedName>
    <definedName name="solver_itr" localSheetId="5" hidden="1">2147483647</definedName>
    <definedName name="solver_lhs1" localSheetId="0" hidden="1">'Problem 1'!$B$13:$E$13</definedName>
    <definedName name="solver_lhs1" localSheetId="1" hidden="1">'Problem 2'!$B$7:$C$7</definedName>
    <definedName name="solver_lhs1" localSheetId="2" hidden="1">'Problem 3(1)'!$I$2:$I$7</definedName>
    <definedName name="solver_lhs1" localSheetId="4" hidden="1">'Problem 3(2)'!$B$8</definedName>
    <definedName name="solver_lhs1" localSheetId="5" hidden="1">'Problem 3(3)'!$E$8</definedName>
    <definedName name="solver_lhs2" localSheetId="0" hidden="1">'Problem 1'!$F$10:$F$12</definedName>
    <definedName name="solver_lhs2" localSheetId="1" hidden="1">'Problem 2'!$B$7:$C$7</definedName>
    <definedName name="solver_lhs2" localSheetId="4" hidden="1">'Problem 3(2)'!$I$2:$I$7</definedName>
    <definedName name="solver_lhs2" localSheetId="5" hidden="1">'Problem 3(3)'!$I$2:$I$7</definedName>
    <definedName name="solver_lhs3" localSheetId="1" hidden="1">'Problem 2'!$E$6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4" hidden="1">2147483647</definedName>
    <definedName name="solver_mip" localSheetId="5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4" hidden="1">30</definedName>
    <definedName name="solver_mni" localSheetId="5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4" hidden="1">0.075</definedName>
    <definedName name="solver_mrt" localSheetId="5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4" hidden="1">2</definedName>
    <definedName name="solver_msl" localSheetId="5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4" hidden="1">1</definedName>
    <definedName name="solver_neg" localSheetId="5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4" hidden="1">2147483647</definedName>
    <definedName name="solver_nod" localSheetId="5" hidden="1">2147483647</definedName>
    <definedName name="solver_num" localSheetId="0" hidden="1">2</definedName>
    <definedName name="solver_num" localSheetId="1" hidden="1">3</definedName>
    <definedName name="solver_num" localSheetId="2" hidden="1">1</definedName>
    <definedName name="solver_num" localSheetId="4" hidden="1">2</definedName>
    <definedName name="solver_num" localSheetId="5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4" hidden="1">1</definedName>
    <definedName name="solver_nwt" localSheetId="5" hidden="1">1</definedName>
    <definedName name="solver_opt" localSheetId="0" hidden="1">'Problem 1'!$H$13</definedName>
    <definedName name="solver_opt" localSheetId="1" hidden="1">'Problem 2'!$D$6</definedName>
    <definedName name="solver_opt" localSheetId="2" hidden="1">'Problem 3(1)'!$H$8</definedName>
    <definedName name="solver_opt" localSheetId="4" hidden="1">'Problem 3(2)'!$H$8</definedName>
    <definedName name="solver_opt" localSheetId="5" hidden="1">'Problem 3(3)'!$H$8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4" hidden="1">0.000001</definedName>
    <definedName name="solver_pre" localSheetId="5" hidden="1">0.000001</definedName>
    <definedName name="solver_rbv" localSheetId="0" hidden="1">2</definedName>
    <definedName name="solver_rbv" localSheetId="1" hidden="1">2</definedName>
    <definedName name="solver_rbv" localSheetId="2" hidden="1">1</definedName>
    <definedName name="solver_rbv" localSheetId="4" hidden="1">1</definedName>
    <definedName name="solver_rbv" localSheetId="5" hidden="1">1</definedName>
    <definedName name="solver_rel1" localSheetId="0" hidden="1">2</definedName>
    <definedName name="solver_rel1" localSheetId="1" hidden="1">1</definedName>
    <definedName name="solver_rel1" localSheetId="2" hidden="1">3</definedName>
    <definedName name="solver_rel1" localSheetId="4" hidden="1">2</definedName>
    <definedName name="solver_rel1" localSheetId="5" hidden="1">2</definedName>
    <definedName name="solver_rel2" localSheetId="0" hidden="1">2</definedName>
    <definedName name="solver_rel2" localSheetId="1" hidden="1">3</definedName>
    <definedName name="solver_rel2" localSheetId="4" hidden="1">3</definedName>
    <definedName name="solver_rel2" localSheetId="5" hidden="1">3</definedName>
    <definedName name="solver_rel3" localSheetId="1" hidden="1">2</definedName>
    <definedName name="solver_rhs1" localSheetId="0" hidden="1">'Problem 1'!$B$6:$E$6</definedName>
    <definedName name="solver_rhs1" localSheetId="1" hidden="1">'Problem 2'!$B$8:$C$8</definedName>
    <definedName name="solver_rhs1" localSheetId="2" hidden="1">'Problem 3(1)'!$H$2:$H$7</definedName>
    <definedName name="solver_rhs1" localSheetId="4" hidden="1">2</definedName>
    <definedName name="solver_rhs1" localSheetId="5" hidden="1">2</definedName>
    <definedName name="solver_rhs2" localSheetId="0" hidden="1">80</definedName>
    <definedName name="solver_rhs2" localSheetId="1" hidden="1">'Problem 2'!$B$6:$C$6</definedName>
    <definedName name="solver_rhs2" localSheetId="4" hidden="1">'Problem 3(2)'!$H$2:$H$7</definedName>
    <definedName name="solver_rhs2" localSheetId="5" hidden="1">'Problem 3(3)'!$H$2:$H$7</definedName>
    <definedName name="solver_rhs3" localSheetId="1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4" hidden="1">2</definedName>
    <definedName name="solver_rlx" localSheetId="5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4" hidden="1">0</definedName>
    <definedName name="solver_rsd" localSheetId="5" hidden="1">0</definedName>
    <definedName name="solver_scl" localSheetId="0" hidden="1">2</definedName>
    <definedName name="solver_scl" localSheetId="1" hidden="1">2</definedName>
    <definedName name="solver_scl" localSheetId="2" hidden="1">1</definedName>
    <definedName name="solver_scl" localSheetId="4" hidden="1">1</definedName>
    <definedName name="solver_scl" localSheetId="5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4" hidden="1">2</definedName>
    <definedName name="solver_sho" localSheetId="5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4" hidden="1">100</definedName>
    <definedName name="solver_ssz" localSheetId="5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4" hidden="1">2147483647</definedName>
    <definedName name="solver_tim" localSheetId="5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4" hidden="1">0.01</definedName>
    <definedName name="solver_tol" localSheetId="5" hidden="1">0.01</definedName>
    <definedName name="solver_typ" localSheetId="0" hidden="1">1</definedName>
    <definedName name="solver_typ" localSheetId="1" hidden="1">2</definedName>
    <definedName name="solver_typ" localSheetId="2" hidden="1">2</definedName>
    <definedName name="solver_typ" localSheetId="4" hidden="1">2</definedName>
    <definedName name="solver_typ" localSheetId="5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4" hidden="1">0</definedName>
    <definedName name="solver_val" localSheetId="5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4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6" l="1"/>
  <c r="I7" i="6"/>
  <c r="I6" i="6"/>
  <c r="I5" i="6"/>
  <c r="I4" i="6"/>
  <c r="I3" i="6"/>
  <c r="I2" i="6"/>
  <c r="H8" i="5"/>
  <c r="I7" i="5"/>
  <c r="I6" i="5"/>
  <c r="I5" i="5"/>
  <c r="I4" i="5"/>
  <c r="I3" i="5"/>
  <c r="I2" i="5"/>
  <c r="H8" i="3"/>
  <c r="I3" i="3"/>
  <c r="I4" i="3"/>
  <c r="I5" i="3"/>
  <c r="I6" i="3"/>
  <c r="I7" i="3"/>
  <c r="I2" i="3"/>
  <c r="C7" i="2"/>
  <c r="B7" i="2"/>
  <c r="D6" i="2"/>
  <c r="E6" i="2"/>
  <c r="F11" i="1"/>
  <c r="F12" i="1"/>
  <c r="F10" i="1"/>
  <c r="C13" i="1"/>
  <c r="D13" i="1"/>
  <c r="E13" i="1"/>
  <c r="B13" i="1"/>
  <c r="H11" i="1"/>
  <c r="H12" i="1"/>
  <c r="H10" i="1"/>
  <c r="H13" i="1" l="1"/>
</calcChain>
</file>

<file path=xl/sharedStrings.xml><?xml version="1.0" encoding="utf-8"?>
<sst xmlns="http://schemas.openxmlformats.org/spreadsheetml/2006/main" count="145" uniqueCount="67">
  <si>
    <t>Project</t>
  </si>
  <si>
    <t>Programmer</t>
  </si>
  <si>
    <t>Required time</t>
  </si>
  <si>
    <t>Gasoline</t>
  </si>
  <si>
    <t>Octane</t>
  </si>
  <si>
    <t>Sulfur</t>
  </si>
  <si>
    <t>Cost</t>
  </si>
  <si>
    <t>Time of Day</t>
  </si>
  <si>
    <r>
      <t>Minimum Officers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on Duty</t>
    </r>
  </si>
  <si>
    <t>8 a.m. - Noon</t>
  </si>
  <si>
    <t>Noon - 4 p.m.</t>
  </si>
  <si>
    <t>4 p.m. - 8 p.m.</t>
  </si>
  <si>
    <t>8 p.m. - Midnight</t>
  </si>
  <si>
    <t>Midnight to 4 a.m.</t>
  </si>
  <si>
    <t>4 a.m. to 8 a.m.</t>
  </si>
  <si>
    <t>Totals:</t>
  </si>
  <si>
    <t>Min:</t>
  </si>
  <si>
    <t>Max:</t>
  </si>
  <si>
    <t>Total:</t>
  </si>
  <si>
    <t>%</t>
  </si>
  <si>
    <t>8 a.m. - 4 p.m.</t>
  </si>
  <si>
    <t>Noon - 8 p.m.</t>
  </si>
  <si>
    <t>4 p.m. - Midnight</t>
  </si>
  <si>
    <t>8 p.m. - 4 a.m.</t>
  </si>
  <si>
    <t>Midnight to 8 a.m.</t>
  </si>
  <si>
    <t>4 a.m. to Noon</t>
  </si>
  <si>
    <t>Microsoft Excel 16.0 Sensitivity Report</t>
  </si>
  <si>
    <t>Worksheet: [MATH 360 HW 4.xlsx]Problem 3</t>
  </si>
  <si>
    <t>Report Created: 10/2/2022 3:29:33 PM</t>
  </si>
  <si>
    <t>Variable Cells</t>
  </si>
  <si>
    <t>Cell</t>
  </si>
  <si>
    <t>Name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</si>
  <si>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</si>
  <si>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</si>
  <si>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</si>
  <si>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</si>
  <si>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</si>
  <si>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</si>
  <si>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</si>
  <si>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</si>
  <si>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</si>
  <si>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</si>
  <si>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</si>
  <si>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</si>
  <si>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</si>
  <si>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$B$8</t>
  </si>
  <si>
    <t>$C$8</t>
  </si>
  <si>
    <t>$D$8</t>
  </si>
  <si>
    <t>$E$8</t>
  </si>
  <si>
    <t>$F$8</t>
  </si>
  <si>
    <t>$G$8</t>
  </si>
  <si>
    <t>$I$2</t>
  </si>
  <si>
    <t>$I$3</t>
  </si>
  <si>
    <t>$I$4</t>
  </si>
  <si>
    <t>$I$5</t>
  </si>
  <si>
    <t>$I$6</t>
  </si>
  <si>
    <t>$I$7</t>
  </si>
  <si>
    <t>(Max)</t>
  </si>
  <si>
    <t>(Min)</t>
  </si>
  <si>
    <t>Solution (1)</t>
  </si>
  <si>
    <t>Solution (2)</t>
  </si>
  <si>
    <t>Solution (3)</t>
  </si>
  <si>
    <t>Min Cost:</t>
  </si>
  <si>
    <t>per barrel</t>
  </si>
  <si>
    <t>*Assuming cost is in dollars/barrel</t>
  </si>
  <si>
    <t>Solution</t>
  </si>
  <si>
    <t>(Solution)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</si>
</sst>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/>
    <xf numFmtId="0" fontId="0" fillId="0" borderId="10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4" borderId="11" xfId="0" applyFill="1" applyBorder="1"/>
    <xf numFmtId="0" fontId="0" fillId="5" borderId="0" xfId="0" applyFill="1"/>
    <xf numFmtId="0" fontId="0" fillId="3" borderId="0" xfId="0" applyFill="1"/>
    <xf numFmtId="0" fontId="0" fillId="3" borderId="11" xfId="0" applyFill="1" applyBorder="1"/>
    <xf numFmtId="0" fontId="0" fillId="0" borderId="12" xfId="0" applyBorder="1" applyAlignment="1">
      <alignment vertical="center" wrapText="1"/>
    </xf>
    <xf numFmtId="0" fontId="0" fillId="2" borderId="11" xfId="0" applyFill="1" applyBorder="1"/>
    <xf numFmtId="0" fontId="0" fillId="6" borderId="0" xfId="0" applyFill="1"/>
    <xf numFmtId="0" fontId="0" fillId="0" borderId="0" xfId="0" applyBorder="1" applyAlignment="1">
      <alignment vertical="center" wrapText="1"/>
    </xf>
    <xf numFmtId="0" fontId="0" fillId="6" borderId="11" xfId="0" applyFill="1" applyBorder="1"/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7" borderId="0" xfId="0" applyFill="1"/>
    <xf numFmtId="0" fontId="0" fillId="7" borderId="11" xfId="0" applyFill="1" applyBorder="1"/>
    <xf numFmtId="0" fontId="0" fillId="7" borderId="0" xfId="0" applyFill="1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8" xfId="0" applyFill="1" applyBorder="1" applyAlignment="1"/>
    <xf numFmtId="0" fontId="0" fillId="0" borderId="19" xfId="0" applyFill="1" applyBorder="1" applyAlignment="1"/>
    <xf numFmtId="0" fontId="2" fillId="0" borderId="16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/>
    </xf>
    <xf numFmtId="0" fontId="0" fillId="8" borderId="0" xfId="0" applyFill="1"/>
    <xf numFmtId="8" fontId="0" fillId="8" borderId="0" xfId="0" applyNumberFormat="1" applyFill="1"/>
    <xf numFmtId="0" fontId="0" fillId="8" borderId="21" xfId="0" applyFill="1" applyBorder="1" applyAlignment="1">
      <alignment horizontal="center"/>
    </xf>
    <xf numFmtId="0" fontId="0" fillId="8" borderId="22" xfId="0" applyFill="1" applyBorder="1" applyAlignment="1">
      <alignment vertical="center" wrapText="1"/>
    </xf>
    <xf numFmtId="0" fontId="0" fillId="8" borderId="11" xfId="0" applyFill="1" applyBorder="1" applyAlignment="1">
      <alignment vertical="center" wrapText="1"/>
    </xf>
    <xf numFmtId="0" fontId="0" fillId="8" borderId="4" xfId="0" applyFill="1" applyBorder="1" applyAlignment="1">
      <alignment vertical="center" wrapText="1"/>
    </xf>
    <xf numFmtId="0" fontId="0" fillId="8" borderId="11" xfId="0" applyFill="1" applyBorder="1"/>
    <xf numFmtId="0" fontId="0" fillId="8" borderId="15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0" fontId="1" fillId="8" borderId="6" xfId="0" applyFont="1" applyFill="1" applyBorder="1" applyAlignment="1">
      <alignment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13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18F42-5032-477D-82F2-D51935E5A71B}">
  <dimension ref="A1:I21"/>
  <sheetViews>
    <sheetView workbookViewId="0">
      <selection activeCell="J18" sqref="J18"/>
    </sheetView>
  </sheetViews>
  <sheetFormatPr defaultRowHeight="14.4" x14ac:dyDescent="0.55000000000000004"/>
  <cols>
    <col min="1" max="1" width="11.734375" bestFit="1" customWidth="1"/>
    <col min="2" max="5" width="7.578125" bestFit="1" customWidth="1"/>
  </cols>
  <sheetData>
    <row r="1" spans="1:9" ht="14.7" thickBot="1" x14ac:dyDescent="0.6">
      <c r="A1" s="1"/>
      <c r="B1" s="9" t="s">
        <v>0</v>
      </c>
      <c r="C1" s="8"/>
      <c r="D1" s="8"/>
      <c r="E1" s="10"/>
    </row>
    <row r="2" spans="1:9" ht="14.7" thickBot="1" x14ac:dyDescent="0.6">
      <c r="A2" s="3" t="s">
        <v>1</v>
      </c>
      <c r="B2" s="5">
        <v>1</v>
      </c>
      <c r="C2" s="5">
        <v>2</v>
      </c>
      <c r="D2" s="5">
        <v>3</v>
      </c>
      <c r="E2" s="5">
        <v>4</v>
      </c>
    </row>
    <row r="3" spans="1:9" ht="14.7" thickBot="1" x14ac:dyDescent="0.6">
      <c r="A3" s="3">
        <v>1</v>
      </c>
      <c r="B3" s="4">
        <v>90</v>
      </c>
      <c r="C3" s="4">
        <v>80</v>
      </c>
      <c r="D3" s="4">
        <v>10</v>
      </c>
      <c r="E3" s="4">
        <v>50</v>
      </c>
    </row>
    <row r="4" spans="1:9" ht="14.7" thickBot="1" x14ac:dyDescent="0.6">
      <c r="A4" s="3">
        <v>2</v>
      </c>
      <c r="B4" s="4">
        <v>60</v>
      </c>
      <c r="C4" s="4">
        <v>70</v>
      </c>
      <c r="D4" s="4">
        <v>50</v>
      </c>
      <c r="E4" s="4">
        <v>65</v>
      </c>
    </row>
    <row r="5" spans="1:9" ht="14.7" thickBot="1" x14ac:dyDescent="0.6">
      <c r="A5" s="6">
        <v>3</v>
      </c>
      <c r="B5" s="7">
        <v>70</v>
      </c>
      <c r="C5" s="7">
        <v>40</v>
      </c>
      <c r="D5" s="7">
        <v>80</v>
      </c>
      <c r="E5" s="7">
        <v>85</v>
      </c>
    </row>
    <row r="6" spans="1:9" ht="15" thickTop="1" thickBot="1" x14ac:dyDescent="0.6">
      <c r="A6" s="2" t="s">
        <v>2</v>
      </c>
      <c r="B6" s="4">
        <v>70</v>
      </c>
      <c r="C6" s="4">
        <v>50</v>
      </c>
      <c r="D6" s="4">
        <v>85</v>
      </c>
      <c r="E6" s="4">
        <v>35</v>
      </c>
    </row>
    <row r="7" spans="1:9" ht="14.7" thickBot="1" x14ac:dyDescent="0.6"/>
    <row r="8" spans="1:9" ht="14.7" thickBot="1" x14ac:dyDescent="0.6">
      <c r="A8" s="1"/>
      <c r="B8" s="9" t="s">
        <v>0</v>
      </c>
      <c r="C8" s="8"/>
      <c r="D8" s="8"/>
      <c r="E8" s="10"/>
    </row>
    <row r="9" spans="1:9" ht="14.7" thickBot="1" x14ac:dyDescent="0.6">
      <c r="A9" s="3" t="s">
        <v>1</v>
      </c>
      <c r="B9" s="5">
        <v>1</v>
      </c>
      <c r="C9" s="5">
        <v>2</v>
      </c>
      <c r="D9" s="5">
        <v>3</v>
      </c>
      <c r="E9" s="5">
        <v>4</v>
      </c>
    </row>
    <row r="10" spans="1:9" ht="14.7" thickBot="1" x14ac:dyDescent="0.6">
      <c r="A10" s="3">
        <v>1</v>
      </c>
      <c r="B10" s="16">
        <v>70</v>
      </c>
      <c r="C10" s="16">
        <v>10</v>
      </c>
      <c r="D10" s="16">
        <v>0</v>
      </c>
      <c r="E10" s="19">
        <v>0</v>
      </c>
      <c r="F10" s="24">
        <f>SUM(B10:E10)</f>
        <v>80</v>
      </c>
      <c r="H10" s="21">
        <f>SUMPRODUCT(B10:E10,B3:E3)</f>
        <v>7100</v>
      </c>
    </row>
    <row r="11" spans="1:9" ht="14.7" thickBot="1" x14ac:dyDescent="0.6">
      <c r="A11" s="3">
        <v>2</v>
      </c>
      <c r="B11" s="16">
        <v>0</v>
      </c>
      <c r="C11" s="16">
        <v>40</v>
      </c>
      <c r="D11" s="16">
        <v>5</v>
      </c>
      <c r="E11" s="19">
        <v>35</v>
      </c>
      <c r="F11" s="24">
        <f t="shared" ref="F11:F12" si="0">SUM(B11:E11)</f>
        <v>80</v>
      </c>
      <c r="H11" s="21">
        <f>SUMPRODUCT(B11:E11,B4:E4)</f>
        <v>5325</v>
      </c>
    </row>
    <row r="12" spans="1:9" ht="14.7" thickBot="1" x14ac:dyDescent="0.6">
      <c r="A12" s="6">
        <v>3</v>
      </c>
      <c r="B12" s="17">
        <v>0</v>
      </c>
      <c r="C12" s="17">
        <v>0</v>
      </c>
      <c r="D12" s="17">
        <v>80</v>
      </c>
      <c r="E12" s="20">
        <v>0</v>
      </c>
      <c r="F12" s="24">
        <f t="shared" si="0"/>
        <v>80</v>
      </c>
      <c r="H12" s="21">
        <f>SUMPRODUCT(B12:E12,B5:E5)</f>
        <v>6400</v>
      </c>
    </row>
    <row r="13" spans="1:9" ht="15" thickTop="1" thickBot="1" x14ac:dyDescent="0.6">
      <c r="A13" s="2" t="s">
        <v>15</v>
      </c>
      <c r="B13" s="18">
        <f>SUM(B10:B12)</f>
        <v>70</v>
      </c>
      <c r="C13" s="18">
        <f t="shared" ref="C13:E13" si="1">SUM(C10:C12)</f>
        <v>50</v>
      </c>
      <c r="D13" s="18">
        <f t="shared" si="1"/>
        <v>85</v>
      </c>
      <c r="E13" s="18">
        <f t="shared" si="1"/>
        <v>35</v>
      </c>
      <c r="H13" s="22">
        <f>SUM(H10:H12)</f>
        <v>18825</v>
      </c>
      <c r="I13" s="22" t="s">
        <v>57</v>
      </c>
    </row>
    <row r="15" spans="1:9" ht="14.7" thickBot="1" x14ac:dyDescent="0.6"/>
    <row r="16" spans="1:9" ht="14.7" thickBot="1" x14ac:dyDescent="0.6">
      <c r="A16" s="54"/>
      <c r="B16" s="55" t="s">
        <v>0</v>
      </c>
      <c r="C16" s="56"/>
      <c r="D16" s="56"/>
      <c r="E16" s="57"/>
    </row>
    <row r="17" spans="1:5" ht="14.7" thickBot="1" x14ac:dyDescent="0.6">
      <c r="A17" s="58" t="s">
        <v>1</v>
      </c>
      <c r="B17" s="59">
        <v>1</v>
      </c>
      <c r="C17" s="59">
        <v>2</v>
      </c>
      <c r="D17" s="59">
        <v>3</v>
      </c>
      <c r="E17" s="59">
        <v>4</v>
      </c>
    </row>
    <row r="18" spans="1:5" ht="14.7" thickBot="1" x14ac:dyDescent="0.6">
      <c r="A18" s="58">
        <v>1</v>
      </c>
      <c r="B18" s="60">
        <v>70</v>
      </c>
      <c r="C18" s="60">
        <v>10</v>
      </c>
      <c r="D18" s="60">
        <v>0</v>
      </c>
      <c r="E18" s="61">
        <v>0</v>
      </c>
    </row>
    <row r="19" spans="1:5" ht="14.7" thickBot="1" x14ac:dyDescent="0.6">
      <c r="A19" s="58">
        <v>2</v>
      </c>
      <c r="B19" s="60">
        <v>0</v>
      </c>
      <c r="C19" s="60">
        <v>40</v>
      </c>
      <c r="D19" s="60">
        <v>5</v>
      </c>
      <c r="E19" s="61">
        <v>35</v>
      </c>
    </row>
    <row r="20" spans="1:5" ht="14.7" thickBot="1" x14ac:dyDescent="0.6">
      <c r="A20" s="62">
        <v>3</v>
      </c>
      <c r="B20" s="63">
        <v>0</v>
      </c>
      <c r="C20" s="63">
        <v>0</v>
      </c>
      <c r="D20" s="63">
        <v>80</v>
      </c>
      <c r="E20" s="64">
        <v>0</v>
      </c>
    </row>
    <row r="21" spans="1:5" ht="14.7" thickTop="1" x14ac:dyDescent="0.55000000000000004">
      <c r="A21" s="48" t="s">
        <v>65</v>
      </c>
      <c r="B21" s="48"/>
      <c r="C21" s="48"/>
      <c r="D21" s="48"/>
      <c r="E21" s="48"/>
    </row>
  </sheetData>
  <mergeCells count="4">
    <mergeCell ref="B1:E1"/>
    <mergeCell ref="B8:E8"/>
    <mergeCell ref="B16:E16"/>
    <mergeCell ref="A21:E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63DC-B389-41EC-AA4F-1449F36ABF3A}">
  <dimension ref="A1:J19"/>
  <sheetViews>
    <sheetView workbookViewId="0">
      <selection activeCell="O12" sqref="O12"/>
    </sheetView>
  </sheetViews>
  <sheetFormatPr defaultRowHeight="14.4" x14ac:dyDescent="0.55000000000000004"/>
  <cols>
    <col min="3" max="3" width="9.47265625" bestFit="1" customWidth="1"/>
  </cols>
  <sheetData>
    <row r="1" spans="1:8" ht="14.7" thickBot="1" x14ac:dyDescent="0.6">
      <c r="A1" s="1" t="s">
        <v>3</v>
      </c>
      <c r="B1" s="11" t="s">
        <v>4</v>
      </c>
      <c r="C1" s="11" t="s">
        <v>5</v>
      </c>
      <c r="D1" s="11" t="s">
        <v>6</v>
      </c>
      <c r="E1" s="33" t="s">
        <v>19</v>
      </c>
    </row>
    <row r="2" spans="1:8" ht="14.7" thickBot="1" x14ac:dyDescent="0.6">
      <c r="A2" s="2">
        <v>1</v>
      </c>
      <c r="B2" s="12">
        <v>99</v>
      </c>
      <c r="C2" s="12">
        <v>210</v>
      </c>
      <c r="D2" s="25">
        <v>48</v>
      </c>
      <c r="E2" s="26">
        <v>17.647058823529008</v>
      </c>
    </row>
    <row r="3" spans="1:8" ht="14.7" thickBot="1" x14ac:dyDescent="0.6">
      <c r="A3" s="2">
        <v>2</v>
      </c>
      <c r="B3" s="12">
        <v>70</v>
      </c>
      <c r="C3" s="12">
        <v>335</v>
      </c>
      <c r="D3" s="25">
        <v>43</v>
      </c>
      <c r="E3" s="26">
        <v>35.294117647058521</v>
      </c>
    </row>
    <row r="4" spans="1:8" ht="14.7" thickBot="1" x14ac:dyDescent="0.6">
      <c r="A4" s="2">
        <v>3</v>
      </c>
      <c r="B4" s="30">
        <v>78</v>
      </c>
      <c r="C4" s="30">
        <v>280</v>
      </c>
      <c r="D4" s="25">
        <v>58</v>
      </c>
      <c r="E4" s="26">
        <v>0</v>
      </c>
    </row>
    <row r="5" spans="1:8" ht="14.7" thickBot="1" x14ac:dyDescent="0.6">
      <c r="A5" s="31">
        <v>4</v>
      </c>
      <c r="B5" s="32">
        <v>91</v>
      </c>
      <c r="C5" s="32">
        <v>265</v>
      </c>
      <c r="D5" s="28">
        <v>46</v>
      </c>
      <c r="E5" s="26">
        <v>47.05882352941245</v>
      </c>
    </row>
    <row r="6" spans="1:8" x14ac:dyDescent="0.55000000000000004">
      <c r="A6" s="34" t="s">
        <v>16</v>
      </c>
      <c r="B6" s="35">
        <v>85</v>
      </c>
      <c r="C6" s="35">
        <v>270</v>
      </c>
      <c r="D6" s="29">
        <f>SUMPRODUCT(E2:E5,D2:D5)/100</f>
        <v>45.294117647058812</v>
      </c>
      <c r="E6" s="24">
        <f>SUM(E2:E5)/100</f>
        <v>0.99999999999999967</v>
      </c>
    </row>
    <row r="7" spans="1:8" x14ac:dyDescent="0.55000000000000004">
      <c r="A7" s="23" t="s">
        <v>18</v>
      </c>
      <c r="B7" s="24">
        <f>SUMPRODUCT(E2:E5,B2:B5)/100</f>
        <v>85</v>
      </c>
      <c r="C7" s="24">
        <f>SUMPRODUCT(E2:E5,C2:C5)/100</f>
        <v>279.99999999999994</v>
      </c>
      <c r="D7" s="27" t="s">
        <v>58</v>
      </c>
    </row>
    <row r="8" spans="1:8" x14ac:dyDescent="0.55000000000000004">
      <c r="A8" s="34" t="s">
        <v>17</v>
      </c>
      <c r="B8" s="36">
        <v>90</v>
      </c>
      <c r="C8" s="36">
        <v>280</v>
      </c>
    </row>
    <row r="11" spans="1:8" ht="14.7" thickBot="1" x14ac:dyDescent="0.6">
      <c r="G11" s="46" t="s">
        <v>66</v>
      </c>
      <c r="H11" s="46"/>
    </row>
    <row r="12" spans="1:8" ht="14.7" thickBot="1" x14ac:dyDescent="0.6">
      <c r="G12" s="49" t="s">
        <v>3</v>
      </c>
      <c r="H12" s="50" t="s">
        <v>19</v>
      </c>
    </row>
    <row r="13" spans="1:8" ht="14.7" thickBot="1" x14ac:dyDescent="0.6">
      <c r="G13" s="51">
        <v>1</v>
      </c>
      <c r="H13" s="52">
        <v>17.647058823529008</v>
      </c>
    </row>
    <row r="14" spans="1:8" ht="14.7" thickBot="1" x14ac:dyDescent="0.6">
      <c r="G14" s="51">
        <v>2</v>
      </c>
      <c r="H14" s="52">
        <v>35.294117647058521</v>
      </c>
    </row>
    <row r="15" spans="1:8" ht="14.7" thickBot="1" x14ac:dyDescent="0.6">
      <c r="G15" s="51">
        <v>3</v>
      </c>
      <c r="H15" s="52">
        <v>0</v>
      </c>
    </row>
    <row r="16" spans="1:8" ht="14.7" thickBot="1" x14ac:dyDescent="0.6">
      <c r="G16" s="53">
        <v>4</v>
      </c>
      <c r="H16" s="52">
        <v>47.05882352941245</v>
      </c>
    </row>
    <row r="18" spans="7:10" x14ac:dyDescent="0.55000000000000004">
      <c r="G18" s="46" t="s">
        <v>66</v>
      </c>
      <c r="H18" s="46" t="s">
        <v>62</v>
      </c>
      <c r="I18" s="47">
        <v>45.29</v>
      </c>
      <c r="J18" s="46" t="s">
        <v>63</v>
      </c>
    </row>
    <row r="19" spans="7:10" x14ac:dyDescent="0.55000000000000004">
      <c r="G19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ADA26-F546-4048-B72D-E7879B42D394}">
  <dimension ref="A1:Q9"/>
  <sheetViews>
    <sheetView workbookViewId="0">
      <selection activeCell="I13" sqref="I13"/>
    </sheetView>
  </sheetViews>
  <sheetFormatPr defaultRowHeight="14.4" x14ac:dyDescent="0.55000000000000004"/>
  <sheetData>
    <row r="1" spans="1:17" ht="43.5" thickBot="1" x14ac:dyDescent="0.6">
      <c r="A1" s="13" t="s">
        <v>7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37" t="s">
        <v>8</v>
      </c>
    </row>
    <row r="2" spans="1:17" ht="29.1" thickBot="1" x14ac:dyDescent="0.6">
      <c r="A2" s="15" t="s">
        <v>9</v>
      </c>
      <c r="B2" s="39">
        <v>1</v>
      </c>
      <c r="C2" s="39">
        <v>0</v>
      </c>
      <c r="D2" s="39">
        <v>0</v>
      </c>
      <c r="E2" s="39">
        <v>0</v>
      </c>
      <c r="F2" s="39">
        <v>0</v>
      </c>
      <c r="G2" s="39">
        <v>1</v>
      </c>
      <c r="H2" s="38">
        <v>5</v>
      </c>
      <c r="I2" s="44">
        <f>SUMPRODUCT($B$8:$G$8,B2:G2)</f>
        <v>5</v>
      </c>
    </row>
    <row r="3" spans="1:17" ht="29.1" thickBot="1" x14ac:dyDescent="0.6">
      <c r="A3" s="15" t="s">
        <v>10</v>
      </c>
      <c r="B3" s="39">
        <v>1</v>
      </c>
      <c r="C3" s="39">
        <v>1</v>
      </c>
      <c r="D3" s="39">
        <v>0</v>
      </c>
      <c r="E3" s="39">
        <v>0</v>
      </c>
      <c r="F3" s="39">
        <v>0</v>
      </c>
      <c r="G3" s="39">
        <v>0</v>
      </c>
      <c r="H3" s="38">
        <v>6</v>
      </c>
      <c r="I3" s="44">
        <f t="shared" ref="I3:I7" si="0">SUMPRODUCT($B$8:$G$8,B3:G3)</f>
        <v>6</v>
      </c>
    </row>
    <row r="4" spans="1:17" ht="29.1" thickBot="1" x14ac:dyDescent="0.6">
      <c r="A4" s="15" t="s">
        <v>11</v>
      </c>
      <c r="B4" s="39">
        <v>0</v>
      </c>
      <c r="C4" s="39">
        <v>1</v>
      </c>
      <c r="D4" s="39">
        <v>1</v>
      </c>
      <c r="E4" s="39">
        <v>0</v>
      </c>
      <c r="F4" s="39">
        <v>0</v>
      </c>
      <c r="G4" s="39">
        <v>0</v>
      </c>
      <c r="H4" s="38">
        <v>10</v>
      </c>
      <c r="I4" s="44">
        <f t="shared" si="0"/>
        <v>10</v>
      </c>
    </row>
    <row r="5" spans="1:17" ht="29.1" thickBot="1" x14ac:dyDescent="0.6">
      <c r="A5" s="15" t="s">
        <v>12</v>
      </c>
      <c r="B5" s="39">
        <v>0</v>
      </c>
      <c r="C5" s="39">
        <v>0</v>
      </c>
      <c r="D5" s="39">
        <v>1</v>
      </c>
      <c r="E5" s="39">
        <v>1</v>
      </c>
      <c r="F5" s="39">
        <v>0</v>
      </c>
      <c r="G5" s="39">
        <v>0</v>
      </c>
      <c r="H5" s="38">
        <v>7</v>
      </c>
      <c r="I5" s="44">
        <f t="shared" si="0"/>
        <v>7</v>
      </c>
    </row>
    <row r="6" spans="1:17" ht="29.1" thickBot="1" x14ac:dyDescent="0.6">
      <c r="A6" s="15" t="s">
        <v>13</v>
      </c>
      <c r="B6" s="39">
        <v>0</v>
      </c>
      <c r="C6" s="39">
        <v>0</v>
      </c>
      <c r="D6" s="39">
        <v>0</v>
      </c>
      <c r="E6" s="39">
        <v>1</v>
      </c>
      <c r="F6" s="39">
        <v>1</v>
      </c>
      <c r="G6" s="39">
        <v>0</v>
      </c>
      <c r="H6" s="38">
        <v>4</v>
      </c>
      <c r="I6" s="44">
        <f t="shared" si="0"/>
        <v>4</v>
      </c>
    </row>
    <row r="7" spans="1:17" ht="29.1" thickBot="1" x14ac:dyDescent="0.6">
      <c r="A7" s="15" t="s">
        <v>14</v>
      </c>
      <c r="B7" s="39">
        <v>0</v>
      </c>
      <c r="C7" s="39">
        <v>0</v>
      </c>
      <c r="D7" s="39">
        <v>0</v>
      </c>
      <c r="E7" s="39">
        <v>0</v>
      </c>
      <c r="F7" s="39">
        <v>1</v>
      </c>
      <c r="G7" s="39">
        <v>1</v>
      </c>
      <c r="H7" s="38">
        <v>6</v>
      </c>
      <c r="I7" s="44">
        <f t="shared" si="0"/>
        <v>6</v>
      </c>
      <c r="L7" s="45" t="s">
        <v>59</v>
      </c>
      <c r="M7" s="45"/>
      <c r="N7" s="45"/>
      <c r="O7" s="45"/>
      <c r="P7" s="45"/>
      <c r="Q7" s="45"/>
    </row>
    <row r="8" spans="1:17" ht="29.1" thickBot="1" x14ac:dyDescent="0.6">
      <c r="B8" s="26">
        <v>3</v>
      </c>
      <c r="C8" s="26">
        <v>3</v>
      </c>
      <c r="D8" s="26">
        <v>7</v>
      </c>
      <c r="E8" s="26">
        <v>0</v>
      </c>
      <c r="F8" s="26">
        <v>4</v>
      </c>
      <c r="G8" s="26">
        <v>2</v>
      </c>
      <c r="H8" s="27">
        <f>SUM(B8:G8)</f>
        <v>19</v>
      </c>
      <c r="I8" s="27" t="s">
        <v>58</v>
      </c>
      <c r="L8" s="65" t="s">
        <v>20</v>
      </c>
      <c r="M8" s="65" t="s">
        <v>21</v>
      </c>
      <c r="N8" s="65" t="s">
        <v>22</v>
      </c>
      <c r="O8" s="65" t="s">
        <v>23</v>
      </c>
      <c r="P8" s="65" t="s">
        <v>24</v>
      </c>
      <c r="Q8" s="65" t="s">
        <v>25</v>
      </c>
    </row>
    <row r="9" spans="1:17" x14ac:dyDescent="0.55000000000000004">
      <c r="L9" s="52">
        <v>3</v>
      </c>
      <c r="M9" s="52">
        <v>3</v>
      </c>
      <c r="N9" s="52">
        <v>7</v>
      </c>
      <c r="O9" s="52">
        <v>0</v>
      </c>
      <c r="P9" s="52">
        <v>4</v>
      </c>
      <c r="Q9" s="52">
        <v>2</v>
      </c>
    </row>
  </sheetData>
  <mergeCells count="1">
    <mergeCell ref="L7:Q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20EE-7032-4C86-9689-9DF464A6028B}">
  <dimension ref="A1:H24"/>
  <sheetViews>
    <sheetView showGridLines="0" workbookViewId="0"/>
  </sheetViews>
  <sheetFormatPr defaultRowHeight="14.4" x14ac:dyDescent="0.55000000000000004"/>
  <cols>
    <col min="1" max="1" width="2.1015625" customWidth="1"/>
    <col min="2" max="2" width="4.89453125" bestFit="1" customWidth="1"/>
    <col min="3" max="3" width="15.20703125" bestFit="1" customWidth="1"/>
    <col min="4" max="4" width="5.3125" bestFit="1" customWidth="1"/>
    <col min="5" max="5" width="7.734375" bestFit="1" customWidth="1"/>
    <col min="6" max="6" width="9.5234375" bestFit="1" customWidth="1"/>
    <col min="7" max="8" width="8.7890625" bestFit="1" customWidth="1"/>
  </cols>
  <sheetData>
    <row r="1" spans="1:8" x14ac:dyDescent="0.55000000000000004">
      <c r="A1" s="14" t="s">
        <v>26</v>
      </c>
    </row>
    <row r="2" spans="1:8" x14ac:dyDescent="0.55000000000000004">
      <c r="A2" s="14" t="s">
        <v>27</v>
      </c>
    </row>
    <row r="3" spans="1:8" x14ac:dyDescent="0.55000000000000004">
      <c r="A3" s="14" t="s">
        <v>28</v>
      </c>
    </row>
    <row r="6" spans="1:8" ht="14.7" thickBot="1" x14ac:dyDescent="0.6">
      <c r="A6" t="s">
        <v>29</v>
      </c>
    </row>
    <row r="7" spans="1:8" x14ac:dyDescent="0.55000000000000004">
      <c r="B7" s="42"/>
      <c r="C7" s="42"/>
      <c r="D7" s="42" t="s">
        <v>32</v>
      </c>
      <c r="E7" s="42" t="s">
        <v>34</v>
      </c>
      <c r="F7" s="42" t="s">
        <v>35</v>
      </c>
      <c r="G7" s="42" t="s">
        <v>37</v>
      </c>
      <c r="H7" s="42" t="s">
        <v>37</v>
      </c>
    </row>
    <row r="8" spans="1:8" ht="14.7" thickBot="1" x14ac:dyDescent="0.6">
      <c r="B8" s="43" t="s">
        <v>30</v>
      </c>
      <c r="C8" s="43" t="s">
        <v>31</v>
      </c>
      <c r="D8" s="43" t="s">
        <v>33</v>
      </c>
      <c r="E8" s="43" t="s">
        <v>6</v>
      </c>
      <c r="F8" s="43" t="s">
        <v>36</v>
      </c>
      <c r="G8" s="43" t="s">
        <v>38</v>
      </c>
      <c r="H8" s="43" t="s">
        <v>39</v>
      </c>
    </row>
    <row r="9" spans="1:8" x14ac:dyDescent="0.55000000000000004">
      <c r="B9" s="40" t="s">
        <v>45</v>
      </c>
      <c r="C9" s="40" t="s">
        <v>20</v>
      </c>
      <c r="D9" s="40">
        <v>3</v>
      </c>
      <c r="E9" s="40">
        <v>0</v>
      </c>
      <c r="F9" s="40">
        <v>1</v>
      </c>
      <c r="G9" s="40">
        <v>0</v>
      </c>
      <c r="H9" s="40">
        <v>1</v>
      </c>
    </row>
    <row r="10" spans="1:8" x14ac:dyDescent="0.55000000000000004">
      <c r="B10" s="40" t="s">
        <v>46</v>
      </c>
      <c r="C10" s="40" t="s">
        <v>21</v>
      </c>
      <c r="D10" s="40">
        <v>3</v>
      </c>
      <c r="E10" s="40">
        <v>0</v>
      </c>
      <c r="F10" s="40">
        <v>1</v>
      </c>
      <c r="G10" s="40">
        <v>1</v>
      </c>
      <c r="H10" s="40">
        <v>0</v>
      </c>
    </row>
    <row r="11" spans="1:8" x14ac:dyDescent="0.55000000000000004">
      <c r="B11" s="40" t="s">
        <v>47</v>
      </c>
      <c r="C11" s="40" t="s">
        <v>22</v>
      </c>
      <c r="D11" s="40">
        <v>7</v>
      </c>
      <c r="E11" s="40">
        <v>0</v>
      </c>
      <c r="F11" s="40">
        <v>1</v>
      </c>
      <c r="G11" s="40">
        <v>0</v>
      </c>
      <c r="H11" s="40">
        <v>1</v>
      </c>
    </row>
    <row r="12" spans="1:8" x14ac:dyDescent="0.55000000000000004">
      <c r="B12" s="40" t="s">
        <v>48</v>
      </c>
      <c r="C12" s="40" t="s">
        <v>23</v>
      </c>
      <c r="D12" s="40">
        <v>0</v>
      </c>
      <c r="E12" s="40">
        <v>0</v>
      </c>
      <c r="F12" s="40">
        <v>1</v>
      </c>
      <c r="G12" s="40">
        <v>1E+30</v>
      </c>
      <c r="H12" s="40">
        <v>0</v>
      </c>
    </row>
    <row r="13" spans="1:8" x14ac:dyDescent="0.55000000000000004">
      <c r="B13" s="40" t="s">
        <v>49</v>
      </c>
      <c r="C13" s="40" t="s">
        <v>24</v>
      </c>
      <c r="D13" s="40">
        <v>4</v>
      </c>
      <c r="E13" s="40">
        <v>0</v>
      </c>
      <c r="F13" s="40">
        <v>1</v>
      </c>
      <c r="G13" s="40">
        <v>0</v>
      </c>
      <c r="H13" s="40">
        <v>1</v>
      </c>
    </row>
    <row r="14" spans="1:8" ht="14.7" thickBot="1" x14ac:dyDescent="0.6">
      <c r="B14" s="41" t="s">
        <v>50</v>
      </c>
      <c r="C14" s="41" t="s">
        <v>25</v>
      </c>
      <c r="D14" s="41">
        <v>2</v>
      </c>
      <c r="E14" s="41">
        <v>0</v>
      </c>
      <c r="F14" s="41">
        <v>1</v>
      </c>
      <c r="G14" s="41">
        <v>1</v>
      </c>
      <c r="H14" s="41">
        <v>0</v>
      </c>
    </row>
    <row r="16" spans="1:8" ht="14.7" thickBot="1" x14ac:dyDescent="0.6">
      <c r="A16" t="s">
        <v>40</v>
      </c>
    </row>
    <row r="17" spans="2:8" x14ac:dyDescent="0.55000000000000004">
      <c r="B17" s="42"/>
      <c r="C17" s="42"/>
      <c r="D17" s="42" t="s">
        <v>32</v>
      </c>
      <c r="E17" s="42" t="s">
        <v>41</v>
      </c>
      <c r="F17" s="42" t="s">
        <v>43</v>
      </c>
      <c r="G17" s="42" t="s">
        <v>37</v>
      </c>
      <c r="H17" s="42" t="s">
        <v>37</v>
      </c>
    </row>
    <row r="18" spans="2:8" ht="14.7" thickBot="1" x14ac:dyDescent="0.6">
      <c r="B18" s="43" t="s">
        <v>30</v>
      </c>
      <c r="C18" s="43" t="s">
        <v>31</v>
      </c>
      <c r="D18" s="43" t="s">
        <v>33</v>
      </c>
      <c r="E18" s="43" t="s">
        <v>42</v>
      </c>
      <c r="F18" s="43" t="s">
        <v>44</v>
      </c>
      <c r="G18" s="43" t="s">
        <v>38</v>
      </c>
      <c r="H18" s="43" t="s">
        <v>39</v>
      </c>
    </row>
    <row r="19" spans="2:8" x14ac:dyDescent="0.55000000000000004">
      <c r="B19" s="40" t="s">
        <v>51</v>
      </c>
      <c r="C19" s="40" t="s">
        <v>9</v>
      </c>
      <c r="D19" s="40">
        <v>5</v>
      </c>
      <c r="E19" s="40">
        <v>0</v>
      </c>
      <c r="F19" s="40">
        <v>5</v>
      </c>
      <c r="G19" s="40">
        <v>0</v>
      </c>
      <c r="H19" s="40">
        <v>2</v>
      </c>
    </row>
    <row r="20" spans="2:8" x14ac:dyDescent="0.55000000000000004">
      <c r="B20" s="40" t="s">
        <v>52</v>
      </c>
      <c r="C20" s="40" t="s">
        <v>10</v>
      </c>
      <c r="D20" s="40">
        <v>6</v>
      </c>
      <c r="E20" s="40">
        <v>1</v>
      </c>
      <c r="F20" s="40">
        <v>6</v>
      </c>
      <c r="G20" s="40">
        <v>2</v>
      </c>
      <c r="H20" s="40">
        <v>0</v>
      </c>
    </row>
    <row r="21" spans="2:8" x14ac:dyDescent="0.55000000000000004">
      <c r="B21" s="40" t="s">
        <v>53</v>
      </c>
      <c r="C21" s="40" t="s">
        <v>11</v>
      </c>
      <c r="D21" s="40">
        <v>10</v>
      </c>
      <c r="E21" s="40">
        <v>0</v>
      </c>
      <c r="F21" s="40">
        <v>10</v>
      </c>
      <c r="G21" s="40">
        <v>0</v>
      </c>
      <c r="H21" s="40">
        <v>2</v>
      </c>
    </row>
    <row r="22" spans="2:8" x14ac:dyDescent="0.55000000000000004">
      <c r="B22" s="40" t="s">
        <v>54</v>
      </c>
      <c r="C22" s="40" t="s">
        <v>12</v>
      </c>
      <c r="D22" s="40">
        <v>7</v>
      </c>
      <c r="E22" s="40">
        <v>1</v>
      </c>
      <c r="F22" s="40">
        <v>7</v>
      </c>
      <c r="G22" s="40">
        <v>2</v>
      </c>
      <c r="H22" s="40">
        <v>0</v>
      </c>
    </row>
    <row r="23" spans="2:8" x14ac:dyDescent="0.55000000000000004">
      <c r="B23" s="40" t="s">
        <v>55</v>
      </c>
      <c r="C23" s="40" t="s">
        <v>13</v>
      </c>
      <c r="D23" s="40">
        <v>4</v>
      </c>
      <c r="E23" s="40">
        <v>0</v>
      </c>
      <c r="F23" s="40">
        <v>4</v>
      </c>
      <c r="G23" s="40">
        <v>0</v>
      </c>
      <c r="H23" s="40">
        <v>1E+30</v>
      </c>
    </row>
    <row r="24" spans="2:8" ht="14.7" thickBot="1" x14ac:dyDescent="0.6">
      <c r="B24" s="41" t="s">
        <v>56</v>
      </c>
      <c r="C24" s="41" t="s">
        <v>14</v>
      </c>
      <c r="D24" s="41">
        <v>6</v>
      </c>
      <c r="E24" s="41">
        <v>1</v>
      </c>
      <c r="F24" s="41">
        <v>6</v>
      </c>
      <c r="G24" s="41">
        <v>1E+30</v>
      </c>
      <c r="H24" s="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AB98-9480-4D7E-8A85-61C0D447344F}">
  <dimension ref="A1:Q9"/>
  <sheetViews>
    <sheetView tabSelected="1" workbookViewId="0">
      <selection activeCell="M2" sqref="M2"/>
    </sheetView>
  </sheetViews>
  <sheetFormatPr defaultRowHeight="14.4" x14ac:dyDescent="0.55000000000000004"/>
  <sheetData>
    <row r="1" spans="1:17" ht="43.5" thickBot="1" x14ac:dyDescent="0.6">
      <c r="A1" s="13" t="s">
        <v>7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37" t="s">
        <v>8</v>
      </c>
    </row>
    <row r="2" spans="1:17" ht="29.1" thickBot="1" x14ac:dyDescent="0.6">
      <c r="A2" s="15" t="s">
        <v>9</v>
      </c>
      <c r="B2" s="39">
        <v>1</v>
      </c>
      <c r="C2" s="39">
        <v>0</v>
      </c>
      <c r="D2" s="39">
        <v>0</v>
      </c>
      <c r="E2" s="39">
        <v>0</v>
      </c>
      <c r="F2" s="39">
        <v>0</v>
      </c>
      <c r="G2" s="39">
        <v>1</v>
      </c>
      <c r="H2" s="38">
        <v>5</v>
      </c>
      <c r="I2" s="44">
        <f>SUMPRODUCT($B$8:$G$8,B2:G2)</f>
        <v>5</v>
      </c>
    </row>
    <row r="3" spans="1:17" ht="29.1" thickBot="1" x14ac:dyDescent="0.6">
      <c r="A3" s="15" t="s">
        <v>10</v>
      </c>
      <c r="B3" s="39">
        <v>1</v>
      </c>
      <c r="C3" s="39">
        <v>1</v>
      </c>
      <c r="D3" s="39">
        <v>0</v>
      </c>
      <c r="E3" s="39">
        <v>0</v>
      </c>
      <c r="F3" s="39">
        <v>0</v>
      </c>
      <c r="G3" s="39">
        <v>0</v>
      </c>
      <c r="H3" s="38">
        <v>6</v>
      </c>
      <c r="I3" s="44">
        <f t="shared" ref="I3:I7" si="0">SUMPRODUCT($B$8:$G$8,B3:G3)</f>
        <v>6</v>
      </c>
    </row>
    <row r="4" spans="1:17" ht="29.1" thickBot="1" x14ac:dyDescent="0.6">
      <c r="A4" s="15" t="s">
        <v>11</v>
      </c>
      <c r="B4" s="39">
        <v>0</v>
      </c>
      <c r="C4" s="39">
        <v>1</v>
      </c>
      <c r="D4" s="39">
        <v>1</v>
      </c>
      <c r="E4" s="39">
        <v>0</v>
      </c>
      <c r="F4" s="39">
        <v>0</v>
      </c>
      <c r="G4" s="39">
        <v>0</v>
      </c>
      <c r="H4" s="38">
        <v>10</v>
      </c>
      <c r="I4" s="44">
        <f t="shared" si="0"/>
        <v>10</v>
      </c>
    </row>
    <row r="5" spans="1:17" ht="29.1" thickBot="1" x14ac:dyDescent="0.6">
      <c r="A5" s="15" t="s">
        <v>12</v>
      </c>
      <c r="B5" s="39">
        <v>0</v>
      </c>
      <c r="C5" s="39">
        <v>0</v>
      </c>
      <c r="D5" s="39">
        <v>1</v>
      </c>
      <c r="E5" s="39">
        <v>1</v>
      </c>
      <c r="F5" s="39">
        <v>0</v>
      </c>
      <c r="G5" s="39">
        <v>0</v>
      </c>
      <c r="H5" s="38">
        <v>7</v>
      </c>
      <c r="I5" s="44">
        <f t="shared" si="0"/>
        <v>7</v>
      </c>
    </row>
    <row r="6" spans="1:17" ht="29.1" thickBot="1" x14ac:dyDescent="0.6">
      <c r="A6" s="15" t="s">
        <v>13</v>
      </c>
      <c r="B6" s="39">
        <v>0</v>
      </c>
      <c r="C6" s="39">
        <v>0</v>
      </c>
      <c r="D6" s="39">
        <v>0</v>
      </c>
      <c r="E6" s="39">
        <v>1</v>
      </c>
      <c r="F6" s="39">
        <v>1</v>
      </c>
      <c r="G6" s="39">
        <v>0</v>
      </c>
      <c r="H6" s="38">
        <v>4</v>
      </c>
      <c r="I6" s="44">
        <f t="shared" si="0"/>
        <v>4</v>
      </c>
    </row>
    <row r="7" spans="1:17" ht="29.1" thickBot="1" x14ac:dyDescent="0.6">
      <c r="A7" s="15" t="s">
        <v>14</v>
      </c>
      <c r="B7" s="39">
        <v>0</v>
      </c>
      <c r="C7" s="39">
        <v>0</v>
      </c>
      <c r="D7" s="39">
        <v>0</v>
      </c>
      <c r="E7" s="39">
        <v>0</v>
      </c>
      <c r="F7" s="39">
        <v>1</v>
      </c>
      <c r="G7" s="39">
        <v>1</v>
      </c>
      <c r="H7" s="38">
        <v>6</v>
      </c>
      <c r="I7" s="44">
        <f t="shared" si="0"/>
        <v>6</v>
      </c>
      <c r="L7" s="45" t="s">
        <v>60</v>
      </c>
      <c r="M7" s="45"/>
      <c r="N7" s="45"/>
      <c r="O7" s="45"/>
      <c r="P7" s="45"/>
      <c r="Q7" s="45"/>
    </row>
    <row r="8" spans="1:17" ht="29.1" thickBot="1" x14ac:dyDescent="0.6">
      <c r="B8" s="26">
        <v>2</v>
      </c>
      <c r="C8" s="26">
        <v>4</v>
      </c>
      <c r="D8" s="26">
        <v>6</v>
      </c>
      <c r="E8" s="26">
        <v>1</v>
      </c>
      <c r="F8" s="26">
        <v>3</v>
      </c>
      <c r="G8" s="26">
        <v>3</v>
      </c>
      <c r="H8" s="27">
        <f>SUM(B8:G8)</f>
        <v>19</v>
      </c>
      <c r="I8" s="27" t="s">
        <v>58</v>
      </c>
      <c r="L8" s="65" t="s">
        <v>20</v>
      </c>
      <c r="M8" s="65" t="s">
        <v>21</v>
      </c>
      <c r="N8" s="65" t="s">
        <v>22</v>
      </c>
      <c r="O8" s="65" t="s">
        <v>23</v>
      </c>
      <c r="P8" s="65" t="s">
        <v>24</v>
      </c>
      <c r="Q8" s="65" t="s">
        <v>25</v>
      </c>
    </row>
    <row r="9" spans="1:17" x14ac:dyDescent="0.55000000000000004">
      <c r="L9" s="52">
        <v>2</v>
      </c>
      <c r="M9" s="52">
        <v>4</v>
      </c>
      <c r="N9" s="52">
        <v>6</v>
      </c>
      <c r="O9" s="52">
        <v>1</v>
      </c>
      <c r="P9" s="52">
        <v>3</v>
      </c>
      <c r="Q9" s="52">
        <v>3</v>
      </c>
    </row>
  </sheetData>
  <mergeCells count="1">
    <mergeCell ref="L7:Q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C9B58-7DA1-4D01-91B1-A98B32DDE838}">
  <dimension ref="A1:Q9"/>
  <sheetViews>
    <sheetView workbookViewId="0">
      <selection activeCell="R13" sqref="R13"/>
    </sheetView>
  </sheetViews>
  <sheetFormatPr defaultRowHeight="14.4" x14ac:dyDescent="0.55000000000000004"/>
  <sheetData>
    <row r="1" spans="1:17" ht="43.5" thickBot="1" x14ac:dyDescent="0.6">
      <c r="A1" s="13" t="s">
        <v>7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37" t="s">
        <v>8</v>
      </c>
    </row>
    <row r="2" spans="1:17" ht="29.1" thickBot="1" x14ac:dyDescent="0.6">
      <c r="A2" s="15" t="s">
        <v>9</v>
      </c>
      <c r="B2" s="39">
        <v>1</v>
      </c>
      <c r="C2" s="39">
        <v>0</v>
      </c>
      <c r="D2" s="39">
        <v>0</v>
      </c>
      <c r="E2" s="39">
        <v>0</v>
      </c>
      <c r="F2" s="39">
        <v>0</v>
      </c>
      <c r="G2" s="39">
        <v>1</v>
      </c>
      <c r="H2" s="38">
        <v>5</v>
      </c>
      <c r="I2" s="44">
        <f>SUMPRODUCT($B$8:$G$8,B2:G2)</f>
        <v>5</v>
      </c>
    </row>
    <row r="3" spans="1:17" ht="29.1" thickBot="1" x14ac:dyDescent="0.6">
      <c r="A3" s="15" t="s">
        <v>10</v>
      </c>
      <c r="B3" s="39">
        <v>1</v>
      </c>
      <c r="C3" s="39">
        <v>1</v>
      </c>
      <c r="D3" s="39">
        <v>0</v>
      </c>
      <c r="E3" s="39">
        <v>0</v>
      </c>
      <c r="F3" s="39">
        <v>0</v>
      </c>
      <c r="G3" s="39">
        <v>0</v>
      </c>
      <c r="H3" s="38">
        <v>6</v>
      </c>
      <c r="I3" s="44">
        <f t="shared" ref="I3:I7" si="0">SUMPRODUCT($B$8:$G$8,B3:G3)</f>
        <v>6</v>
      </c>
    </row>
    <row r="4" spans="1:17" ht="29.1" thickBot="1" x14ac:dyDescent="0.6">
      <c r="A4" s="15" t="s">
        <v>11</v>
      </c>
      <c r="B4" s="39">
        <v>0</v>
      </c>
      <c r="C4" s="39">
        <v>1</v>
      </c>
      <c r="D4" s="39">
        <v>1</v>
      </c>
      <c r="E4" s="39">
        <v>0</v>
      </c>
      <c r="F4" s="39">
        <v>0</v>
      </c>
      <c r="G4" s="39">
        <v>0</v>
      </c>
      <c r="H4" s="38">
        <v>10</v>
      </c>
      <c r="I4" s="44">
        <f t="shared" si="0"/>
        <v>10</v>
      </c>
    </row>
    <row r="5" spans="1:17" ht="29.1" thickBot="1" x14ac:dyDescent="0.6">
      <c r="A5" s="15" t="s">
        <v>12</v>
      </c>
      <c r="B5" s="39">
        <v>0</v>
      </c>
      <c r="C5" s="39">
        <v>0</v>
      </c>
      <c r="D5" s="39">
        <v>1</v>
      </c>
      <c r="E5" s="39">
        <v>1</v>
      </c>
      <c r="F5" s="39">
        <v>0</v>
      </c>
      <c r="G5" s="39">
        <v>0</v>
      </c>
      <c r="H5" s="38">
        <v>7</v>
      </c>
      <c r="I5" s="44">
        <f t="shared" si="0"/>
        <v>7</v>
      </c>
    </row>
    <row r="6" spans="1:17" ht="29.1" thickBot="1" x14ac:dyDescent="0.6">
      <c r="A6" s="15" t="s">
        <v>13</v>
      </c>
      <c r="B6" s="39">
        <v>0</v>
      </c>
      <c r="C6" s="39">
        <v>0</v>
      </c>
      <c r="D6" s="39">
        <v>0</v>
      </c>
      <c r="E6" s="39">
        <v>1</v>
      </c>
      <c r="F6" s="39">
        <v>1</v>
      </c>
      <c r="G6" s="39">
        <v>0</v>
      </c>
      <c r="H6" s="38">
        <v>4</v>
      </c>
      <c r="I6" s="44">
        <f t="shared" si="0"/>
        <v>4</v>
      </c>
    </row>
    <row r="7" spans="1:17" ht="29.1" thickBot="1" x14ac:dyDescent="0.6">
      <c r="A7" s="15" t="s">
        <v>14</v>
      </c>
      <c r="B7" s="39">
        <v>0</v>
      </c>
      <c r="C7" s="39">
        <v>0</v>
      </c>
      <c r="D7" s="39">
        <v>0</v>
      </c>
      <c r="E7" s="39">
        <v>0</v>
      </c>
      <c r="F7" s="39">
        <v>1</v>
      </c>
      <c r="G7" s="39">
        <v>1</v>
      </c>
      <c r="H7" s="38">
        <v>6</v>
      </c>
      <c r="I7" s="44">
        <f t="shared" si="0"/>
        <v>6</v>
      </c>
      <c r="L7" s="45" t="s">
        <v>61</v>
      </c>
      <c r="M7" s="45"/>
      <c r="N7" s="45"/>
      <c r="O7" s="45"/>
      <c r="P7" s="45"/>
      <c r="Q7" s="45"/>
    </row>
    <row r="8" spans="1:17" ht="29.1" thickBot="1" x14ac:dyDescent="0.6">
      <c r="B8" s="26">
        <v>1</v>
      </c>
      <c r="C8" s="26">
        <v>5</v>
      </c>
      <c r="D8" s="26">
        <v>5</v>
      </c>
      <c r="E8" s="26">
        <v>2</v>
      </c>
      <c r="F8" s="26">
        <v>2</v>
      </c>
      <c r="G8" s="26">
        <v>4</v>
      </c>
      <c r="H8" s="27">
        <f>SUM(B8:G8)</f>
        <v>19</v>
      </c>
      <c r="I8" s="27" t="s">
        <v>58</v>
      </c>
      <c r="L8" s="65" t="s">
        <v>20</v>
      </c>
      <c r="M8" s="65" t="s">
        <v>21</v>
      </c>
      <c r="N8" s="65" t="s">
        <v>22</v>
      </c>
      <c r="O8" s="65" t="s">
        <v>23</v>
      </c>
      <c r="P8" s="65" t="s">
        <v>24</v>
      </c>
      <c r="Q8" s="65" t="s">
        <v>25</v>
      </c>
    </row>
    <row r="9" spans="1:17" x14ac:dyDescent="0.55000000000000004">
      <c r="L9" s="52">
        <v>1</v>
      </c>
      <c r="M9" s="52">
        <v>5</v>
      </c>
      <c r="N9" s="52">
        <v>5</v>
      </c>
      <c r="O9" s="52">
        <v>2</v>
      </c>
      <c r="P9" s="52">
        <v>2</v>
      </c>
      <c r="Q9" s="52">
        <v>4</v>
      </c>
    </row>
  </sheetData>
  <mergeCells count="1">
    <mergeCell ref="L7:Q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 1</vt:lpstr>
      <vt:lpstr>Problem 2</vt:lpstr>
      <vt:lpstr>Problem 3(1)</vt:lpstr>
      <vt:lpstr>Sensitivity Report Problem 3(1)</vt:lpstr>
      <vt:lpstr>Problem 3(2)</vt:lpstr>
      <vt:lpstr>Problem 3(3)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parker</dc:creator>
  <cp:lastModifiedBy>Don parker</cp:lastModifiedBy>
  <dcterms:created xsi:type="dcterms:W3CDTF">2022-10-02T18:46:15Z</dcterms:created>
  <dcterms:modified xsi:type="dcterms:W3CDTF">2022-10-02T20:00:37Z</dcterms:modified>
</cp:coreProperties>
</file>