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d003f1f392d86e/Desktop/"/>
    </mc:Choice>
  </mc:AlternateContent>
  <xr:revisionPtr revIDLastSave="7008" documentId="8_{F98A14F5-4CEC-41F9-A7E1-638BF5273BE3}" xr6:coauthVersionLast="47" xr6:coauthVersionMax="47" xr10:uidLastSave="{2123B535-FD61-489C-8F7E-6EA97744DF01}"/>
  <bookViews>
    <workbookView xWindow="-96" yWindow="-96" windowWidth="23232" windowHeight="12432" activeTab="1" xr2:uid="{ED9CAFBC-BFBE-4E5D-85D5-E99CD5BA64FE}"/>
  </bookViews>
  <sheets>
    <sheet name="Search and Rescue" sheetId="1" r:id="rId1"/>
    <sheet name="B&amp;N Warehouse" sheetId="2" r:id="rId2"/>
  </sheets>
  <definedNames>
    <definedName name="solver_adj" localSheetId="1" hidden="1">'B&amp;N Warehouse'!$C$15:$G$19,'B&amp;N Warehouse'!$I$15:$I$19</definedName>
    <definedName name="solver_adj" localSheetId="0" hidden="1">'Search and Rescue'!$B$5:$B$41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'B&amp;N Warehouse'!$C$15:$G$19</definedName>
    <definedName name="solver_lhs1" localSheetId="0" hidden="1">'Search and Rescue'!$E$42:$AO$42</definedName>
    <definedName name="solver_lhs2" localSheetId="1" hidden="1">'B&amp;N Warehouse'!$C$20:$G$20</definedName>
    <definedName name="solver_lhs3" localSheetId="1" hidden="1">'B&amp;N Warehouse'!$H$15:$H$19</definedName>
    <definedName name="solver_lhs4" localSheetId="1" hidden="1">'B&amp;N Warehouse'!$I$15:$I$19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'B&amp;N Warehouse'!$L$20</definedName>
    <definedName name="solver_opt" localSheetId="0" hidden="1">'Search and Rescue'!$B$42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4</definedName>
    <definedName name="solver_rel1" localSheetId="0" hidden="1">3</definedName>
    <definedName name="solver_rel2" localSheetId="1" hidden="1">2</definedName>
    <definedName name="solver_rel3" localSheetId="1" hidden="1">1</definedName>
    <definedName name="solver_rel4" localSheetId="1" hidden="1">5</definedName>
    <definedName name="solver_rhs1" localSheetId="1" hidden="1">"integer"</definedName>
    <definedName name="solver_rhs1" localSheetId="0" hidden="1">1</definedName>
    <definedName name="solver_rhs2" localSheetId="1" hidden="1">'B&amp;N Warehouse'!$C$21:$G$21</definedName>
    <definedName name="solver_rhs3" localSheetId="1" hidden="1">'B&amp;N Warehouse'!$J$15:$J$19</definedName>
    <definedName name="solver_rhs4" localSheetId="1" hidden="1">"binary"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2" l="1"/>
  <c r="J17" i="2"/>
  <c r="J18" i="2"/>
  <c r="J19" i="2"/>
  <c r="J15" i="2"/>
  <c r="L20" i="2"/>
  <c r="H15" i="2"/>
  <c r="H16" i="2"/>
  <c r="H17" i="2"/>
  <c r="H18" i="2"/>
  <c r="H19" i="2"/>
  <c r="D20" i="2"/>
  <c r="E20" i="2"/>
  <c r="F20" i="2"/>
  <c r="G20" i="2"/>
  <c r="C20" i="2"/>
  <c r="B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E42" i="1"/>
</calcChain>
</file>

<file path=xl/sharedStrings.xml><?xml version="1.0" encoding="utf-8"?>
<sst xmlns="http://schemas.openxmlformats.org/spreadsheetml/2006/main" count="118" uniqueCount="66">
  <si>
    <t>Search &amp; Rescue Location</t>
  </si>
  <si>
    <t>County Nearby?</t>
  </si>
  <si>
    <t>County</t>
  </si>
  <si>
    <t>Clallum</t>
  </si>
  <si>
    <t>Jefferson</t>
  </si>
  <si>
    <t>Grays Harbor</t>
  </si>
  <si>
    <t>Pacific</t>
  </si>
  <si>
    <t>Wahkiakum</t>
  </si>
  <si>
    <t>Kitsap</t>
  </si>
  <si>
    <t>Mason</t>
  </si>
  <si>
    <t>Thurston</t>
  </si>
  <si>
    <t>Whatcom</t>
  </si>
  <si>
    <t>Skagit</t>
  </si>
  <si>
    <t>Snohomish</t>
  </si>
  <si>
    <t>King</t>
  </si>
  <si>
    <t>Pierce</t>
  </si>
  <si>
    <t>Lewis</t>
  </si>
  <si>
    <t>Cowlitz</t>
  </si>
  <si>
    <t>Clark</t>
  </si>
  <si>
    <t>Skamania</t>
  </si>
  <si>
    <t>Okanogan</t>
  </si>
  <si>
    <t>Chelan</t>
  </si>
  <si>
    <t>Douglas</t>
  </si>
  <si>
    <t>Kittitas</t>
  </si>
  <si>
    <t>Grant</t>
  </si>
  <si>
    <t>Yakima</t>
  </si>
  <si>
    <t>Klickitat</t>
  </si>
  <si>
    <t>Benton</t>
  </si>
  <si>
    <t>Ferry</t>
  </si>
  <si>
    <t>Stevens</t>
  </si>
  <si>
    <t>Pend Oreille</t>
  </si>
  <si>
    <t>Lincoln</t>
  </si>
  <si>
    <t>Spokane</t>
  </si>
  <si>
    <t>Adams</t>
  </si>
  <si>
    <t>Whitman</t>
  </si>
  <si>
    <t>Franklin</t>
  </si>
  <si>
    <t>Walla Walla</t>
  </si>
  <si>
    <t>Columbia</t>
  </si>
  <si>
    <t>Garfield</t>
  </si>
  <si>
    <t>Asotin</t>
  </si>
  <si>
    <t>Warehouse Site Selection Problem</t>
  </si>
  <si>
    <t>Shipping Cost</t>
  </si>
  <si>
    <t>Reno</t>
  </si>
  <si>
    <t>Omaha</t>
  </si>
  <si>
    <t>Harrisburg</t>
  </si>
  <si>
    <t>Jacksonville</t>
  </si>
  <si>
    <t>Northwest</t>
  </si>
  <si>
    <t>Southwest</t>
  </si>
  <si>
    <t>Midwest</t>
  </si>
  <si>
    <t>Southeast</t>
  </si>
  <si>
    <t>Northeast</t>
  </si>
  <si>
    <t>Weekly</t>
  </si>
  <si>
    <t>Fixed</t>
  </si>
  <si>
    <t>Cost</t>
  </si>
  <si>
    <t>Capacity</t>
  </si>
  <si>
    <t>Weekly Demand</t>
  </si>
  <si>
    <t>Team Location?</t>
  </si>
  <si>
    <t>Totals:</t>
  </si>
  <si>
    <t>Operating?</t>
  </si>
  <si>
    <t>Cost:</t>
  </si>
  <si>
    <t>Actual Capacity</t>
  </si>
  <si>
    <t>Solution:</t>
  </si>
  <si>
    <t>8 Teams</t>
  </si>
  <si>
    <t xml:space="preserve">Solution: </t>
  </si>
  <si>
    <t>Using Warehouses; Reno, Harrisburg, and Jacksonville.</t>
  </si>
  <si>
    <t>Minimum Cost: $268,950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</si>
</sst>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9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9"/>
      <name val="Arial"/>
      <family val="2"/>
    </font>
    <font>
      <sz val="9"/>
      <name val="Geneva"/>
    </font>
    <font>
      <b/>
      <sz val="12"/>
      <name val="Geneva"/>
    </font>
    <font>
      <b/>
      <sz val="9"/>
      <name val="Geneva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44" fontId="8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0" borderId="0" xfId="1" applyAlignment="1">
      <alignment horizontal="center"/>
    </xf>
    <xf numFmtId="0" fontId="5" fillId="0" borderId="0" xfId="1" applyFont="1" applyAlignment="1">
      <alignment horizontal="left"/>
    </xf>
    <xf numFmtId="0" fontId="3" fillId="0" borderId="0" xfId="1" applyAlignment="1">
      <alignment horizontal="right"/>
    </xf>
    <xf numFmtId="0" fontId="5" fillId="0" borderId="0" xfId="1" applyFont="1" applyAlignment="1">
      <alignment horizontal="center"/>
    </xf>
    <xf numFmtId="164" fontId="3" fillId="2" borderId="0" xfId="1" applyNumberFormat="1" applyFill="1" applyAlignment="1">
      <alignment horizontal="center"/>
    </xf>
    <xf numFmtId="165" fontId="3" fillId="2" borderId="0" xfId="1" applyNumberFormat="1" applyFill="1" applyAlignment="1">
      <alignment horizontal="center"/>
    </xf>
    <xf numFmtId="3" fontId="3" fillId="2" borderId="0" xfId="1" applyNumberFormat="1" applyFill="1" applyAlignment="1">
      <alignment horizontal="center"/>
    </xf>
    <xf numFmtId="0" fontId="3" fillId="0" borderId="2" xfId="1" applyBorder="1" applyAlignment="1">
      <alignment horizontal="right"/>
    </xf>
    <xf numFmtId="0" fontId="0" fillId="0" borderId="2" xfId="0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left" textRotation="90"/>
    </xf>
    <xf numFmtId="0" fontId="6" fillId="0" borderId="0" xfId="0" applyFont="1" applyAlignment="1">
      <alignment textRotation="90"/>
    </xf>
    <xf numFmtId="0" fontId="7" fillId="0" borderId="0" xfId="0" applyFont="1" applyAlignment="1">
      <alignment horizontal="left"/>
    </xf>
    <xf numFmtId="0" fontId="0" fillId="4" borderId="1" xfId="0" applyFill="1" applyBorder="1"/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1" applyFill="1" applyBorder="1" applyAlignment="1">
      <alignment horizontal="right"/>
    </xf>
    <xf numFmtId="0" fontId="3" fillId="0" borderId="0" xfId="1" applyFill="1" applyAlignment="1">
      <alignment horizontal="center"/>
    </xf>
    <xf numFmtId="0" fontId="3" fillId="6" borderId="1" xfId="1" applyNumberFormat="1" applyFill="1" applyBorder="1" applyAlignment="1">
      <alignment horizontal="center"/>
    </xf>
    <xf numFmtId="0" fontId="0" fillId="7" borderId="1" xfId="0" applyNumberFormat="1" applyFill="1" applyBorder="1"/>
    <xf numFmtId="0" fontId="0" fillId="3" borderId="1" xfId="0" applyNumberFormat="1" applyFill="1" applyBorder="1"/>
    <xf numFmtId="0" fontId="0" fillId="0" borderId="0" xfId="0" applyNumberFormat="1"/>
    <xf numFmtId="44" fontId="0" fillId="5" borderId="0" xfId="2" applyFont="1" applyFill="1"/>
    <xf numFmtId="3" fontId="0" fillId="5" borderId="0" xfId="0" applyNumberFormat="1" applyFill="1"/>
  </cellXfs>
  <cellStyles count="3">
    <cellStyle name="Currency" xfId="2" builtinId="4"/>
    <cellStyle name="Normal" xfId="0" builtinId="0"/>
    <cellStyle name="Normal_Midterm.xls" xfId="1" xr:uid="{08C12A45-AE96-45CB-BB13-89B4A381CC6F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52AA-5121-4570-9A18-4745D9F04B01}">
  <dimension ref="A1:AO46"/>
  <sheetViews>
    <sheetView zoomScale="85" zoomScaleNormal="85" workbookViewId="0">
      <selection activeCell="N50" sqref="N50"/>
    </sheetView>
  </sheetViews>
  <sheetFormatPr defaultRowHeight="14.4"/>
  <cols>
    <col min="1" max="1" width="4.20703125" customWidth="1"/>
    <col min="2" max="2" width="12" bestFit="1" customWidth="1"/>
    <col min="3" max="3" width="3.3125" bestFit="1" customWidth="1"/>
    <col min="4" max="4" width="13.20703125" bestFit="1" customWidth="1"/>
    <col min="5" max="19" width="4.5234375" bestFit="1" customWidth="1"/>
    <col min="20" max="20" width="3.89453125" customWidth="1"/>
    <col min="21" max="41" width="4.5234375" bestFit="1" customWidth="1"/>
  </cols>
  <sheetData>
    <row r="1" spans="1:41" ht="17.7">
      <c r="A1" s="1" t="s">
        <v>0</v>
      </c>
      <c r="B1" s="1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>
      <c r="A2" s="4"/>
      <c r="B2" s="4"/>
      <c r="C2" s="5"/>
      <c r="D2" s="3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1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>
      <c r="A3" s="4"/>
      <c r="B3" s="4"/>
      <c r="C3" s="5"/>
      <c r="D3" s="3"/>
      <c r="E3" s="17">
        <v>1</v>
      </c>
      <c r="F3" s="17">
        <v>2</v>
      </c>
      <c r="G3" s="17">
        <v>3</v>
      </c>
      <c r="H3" s="17">
        <v>4</v>
      </c>
      <c r="I3" s="16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6">
        <v>12</v>
      </c>
      <c r="Q3" s="16">
        <v>13</v>
      </c>
      <c r="R3" s="16">
        <v>14</v>
      </c>
      <c r="S3" s="16">
        <v>15</v>
      </c>
      <c r="T3" s="16">
        <v>16</v>
      </c>
      <c r="U3" s="16">
        <v>17</v>
      </c>
      <c r="V3" s="16">
        <v>18</v>
      </c>
      <c r="W3" s="16">
        <v>19</v>
      </c>
      <c r="X3" s="16">
        <v>20</v>
      </c>
      <c r="Y3" s="16">
        <v>21</v>
      </c>
      <c r="Z3" s="16">
        <v>22</v>
      </c>
      <c r="AA3" s="16">
        <v>23</v>
      </c>
      <c r="AB3" s="16">
        <v>24</v>
      </c>
      <c r="AC3" s="16">
        <v>25</v>
      </c>
      <c r="AD3" s="16">
        <v>26</v>
      </c>
      <c r="AE3" s="16">
        <v>27</v>
      </c>
      <c r="AF3" s="16">
        <v>28</v>
      </c>
      <c r="AG3" s="16">
        <v>29</v>
      </c>
      <c r="AH3" s="16">
        <v>30</v>
      </c>
      <c r="AI3" s="16">
        <v>31</v>
      </c>
      <c r="AJ3" s="16">
        <v>32</v>
      </c>
      <c r="AK3" s="16">
        <v>33</v>
      </c>
      <c r="AL3" s="16">
        <v>34</v>
      </c>
      <c r="AM3" s="16">
        <v>35</v>
      </c>
      <c r="AN3" s="16">
        <v>36</v>
      </c>
      <c r="AO3" s="16">
        <v>37</v>
      </c>
    </row>
    <row r="4" spans="1:41" ht="70.2">
      <c r="A4" s="4"/>
      <c r="B4" s="4" t="s">
        <v>56</v>
      </c>
      <c r="C4" s="5"/>
      <c r="D4" s="22" t="s">
        <v>2</v>
      </c>
      <c r="E4" s="20" t="s">
        <v>3</v>
      </c>
      <c r="F4" s="20" t="s">
        <v>4</v>
      </c>
      <c r="G4" s="20" t="s">
        <v>5</v>
      </c>
      <c r="H4" s="20" t="s">
        <v>6</v>
      </c>
      <c r="I4" s="20" t="s">
        <v>7</v>
      </c>
      <c r="J4" s="20" t="s">
        <v>8</v>
      </c>
      <c r="K4" s="20" t="s">
        <v>9</v>
      </c>
      <c r="L4" s="20" t="s">
        <v>10</v>
      </c>
      <c r="M4" s="20" t="s">
        <v>11</v>
      </c>
      <c r="N4" s="20" t="s">
        <v>12</v>
      </c>
      <c r="O4" s="20" t="s">
        <v>13</v>
      </c>
      <c r="P4" s="20" t="s">
        <v>14</v>
      </c>
      <c r="Q4" s="20" t="s">
        <v>15</v>
      </c>
      <c r="R4" s="20" t="s">
        <v>16</v>
      </c>
      <c r="S4" s="20" t="s">
        <v>17</v>
      </c>
      <c r="T4" s="20" t="s">
        <v>18</v>
      </c>
      <c r="U4" s="20" t="s">
        <v>19</v>
      </c>
      <c r="V4" s="20" t="s">
        <v>20</v>
      </c>
      <c r="W4" s="20" t="s">
        <v>21</v>
      </c>
      <c r="X4" s="20" t="s">
        <v>22</v>
      </c>
      <c r="Y4" s="20" t="s">
        <v>23</v>
      </c>
      <c r="Z4" s="21" t="s">
        <v>24</v>
      </c>
      <c r="AA4" s="20" t="s">
        <v>25</v>
      </c>
      <c r="AB4" s="20" t="s">
        <v>26</v>
      </c>
      <c r="AC4" s="20" t="s">
        <v>27</v>
      </c>
      <c r="AD4" s="20" t="s">
        <v>28</v>
      </c>
      <c r="AE4" s="20" t="s">
        <v>29</v>
      </c>
      <c r="AF4" s="20" t="s">
        <v>30</v>
      </c>
      <c r="AG4" s="20" t="s">
        <v>31</v>
      </c>
      <c r="AH4" s="20" t="s">
        <v>32</v>
      </c>
      <c r="AI4" s="20" t="s">
        <v>33</v>
      </c>
      <c r="AJ4" s="20" t="s">
        <v>34</v>
      </c>
      <c r="AK4" s="20" t="s">
        <v>35</v>
      </c>
      <c r="AL4" s="20" t="s">
        <v>36</v>
      </c>
      <c r="AM4" s="20" t="s">
        <v>37</v>
      </c>
      <c r="AN4" s="20" t="s">
        <v>38</v>
      </c>
      <c r="AO4" s="21" t="s">
        <v>39</v>
      </c>
    </row>
    <row r="5" spans="1:41">
      <c r="A5" s="16"/>
      <c r="B5" s="25">
        <v>0</v>
      </c>
      <c r="C5" s="17">
        <v>1</v>
      </c>
      <c r="D5" s="18" t="s">
        <v>3</v>
      </c>
      <c r="E5" s="19">
        <v>1</v>
      </c>
      <c r="F5" s="19">
        <v>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>
      <c r="A6" s="16"/>
      <c r="B6" s="25">
        <v>1</v>
      </c>
      <c r="C6" s="17">
        <v>2</v>
      </c>
      <c r="D6" s="18" t="s">
        <v>4</v>
      </c>
      <c r="E6" s="19">
        <v>1</v>
      </c>
      <c r="F6" s="19">
        <v>1</v>
      </c>
      <c r="G6" s="19">
        <v>1</v>
      </c>
      <c r="H6" s="19"/>
      <c r="I6" s="19"/>
      <c r="J6" s="19">
        <v>1</v>
      </c>
      <c r="K6" s="19">
        <v>1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spans="1:41">
      <c r="A7" s="16"/>
      <c r="B7" s="25">
        <v>0</v>
      </c>
      <c r="C7" s="17">
        <v>3</v>
      </c>
      <c r="D7" s="18" t="s">
        <v>5</v>
      </c>
      <c r="E7" s="19"/>
      <c r="F7" s="19">
        <v>1</v>
      </c>
      <c r="G7" s="19">
        <v>1</v>
      </c>
      <c r="H7" s="19">
        <v>1</v>
      </c>
      <c r="I7" s="19"/>
      <c r="J7" s="19"/>
      <c r="K7" s="19">
        <v>1</v>
      </c>
      <c r="L7" s="19">
        <v>1</v>
      </c>
      <c r="M7" s="19"/>
      <c r="N7" s="19"/>
      <c r="O7" s="19"/>
      <c r="P7" s="19"/>
      <c r="Q7" s="19"/>
      <c r="R7" s="19">
        <v>1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</row>
    <row r="8" spans="1:41">
      <c r="A8" s="16"/>
      <c r="B8" s="25">
        <v>0</v>
      </c>
      <c r="C8" s="17">
        <v>4</v>
      </c>
      <c r="D8" s="18" t="s">
        <v>6</v>
      </c>
      <c r="E8" s="19"/>
      <c r="F8" s="19"/>
      <c r="G8" s="19">
        <v>1</v>
      </c>
      <c r="H8" s="19">
        <v>1</v>
      </c>
      <c r="I8" s="19">
        <v>1</v>
      </c>
      <c r="J8" s="19"/>
      <c r="K8" s="19"/>
      <c r="L8" s="19"/>
      <c r="M8" s="19"/>
      <c r="N8" s="19"/>
      <c r="O8" s="19"/>
      <c r="P8" s="19"/>
      <c r="Q8" s="19"/>
      <c r="R8" s="19">
        <v>1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</row>
    <row r="9" spans="1:41">
      <c r="A9" s="16"/>
      <c r="B9" s="25">
        <v>0</v>
      </c>
      <c r="C9" s="17">
        <v>5</v>
      </c>
      <c r="D9" s="18" t="s">
        <v>7</v>
      </c>
      <c r="E9" s="19"/>
      <c r="F9" s="19"/>
      <c r="G9" s="19"/>
      <c r="H9" s="19">
        <v>1</v>
      </c>
      <c r="I9" s="19">
        <v>1</v>
      </c>
      <c r="J9" s="19"/>
      <c r="K9" s="19"/>
      <c r="L9" s="19"/>
      <c r="M9" s="19"/>
      <c r="N9" s="19"/>
      <c r="O9" s="19"/>
      <c r="P9" s="19"/>
      <c r="Q9" s="19"/>
      <c r="R9" s="19">
        <v>1</v>
      </c>
      <c r="S9" s="19">
        <v>1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</row>
    <row r="10" spans="1:41">
      <c r="A10" s="16"/>
      <c r="B10" s="25">
        <v>0</v>
      </c>
      <c r="C10" s="17">
        <v>6</v>
      </c>
      <c r="D10" s="18" t="s">
        <v>8</v>
      </c>
      <c r="E10" s="19"/>
      <c r="F10" s="19">
        <v>1</v>
      </c>
      <c r="G10" s="19"/>
      <c r="H10" s="19"/>
      <c r="I10" s="19"/>
      <c r="J10" s="19">
        <v>1</v>
      </c>
      <c r="K10" s="19">
        <v>1</v>
      </c>
      <c r="L10" s="19"/>
      <c r="M10" s="19"/>
      <c r="N10" s="19"/>
      <c r="O10" s="19"/>
      <c r="P10" s="19">
        <v>1</v>
      </c>
      <c r="Q10" s="19">
        <v>1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>
      <c r="A11" s="16"/>
      <c r="B11" s="25">
        <v>0</v>
      </c>
      <c r="C11" s="17">
        <v>7</v>
      </c>
      <c r="D11" s="18" t="s">
        <v>9</v>
      </c>
      <c r="E11" s="19"/>
      <c r="F11" s="19">
        <v>1</v>
      </c>
      <c r="G11" s="19">
        <v>1</v>
      </c>
      <c r="H11" s="19"/>
      <c r="I11" s="19"/>
      <c r="J11" s="19">
        <v>1</v>
      </c>
      <c r="K11" s="19">
        <v>1</v>
      </c>
      <c r="L11" s="19">
        <v>1</v>
      </c>
      <c r="M11" s="19"/>
      <c r="N11" s="19"/>
      <c r="O11" s="19"/>
      <c r="P11" s="19"/>
      <c r="Q11" s="19">
        <v>1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>
      <c r="A12" s="16"/>
      <c r="B12" s="25">
        <v>0</v>
      </c>
      <c r="C12" s="17">
        <v>8</v>
      </c>
      <c r="D12" s="18" t="s">
        <v>10</v>
      </c>
      <c r="E12" s="19"/>
      <c r="F12" s="19"/>
      <c r="G12" s="19">
        <v>1</v>
      </c>
      <c r="H12" s="19"/>
      <c r="I12" s="19"/>
      <c r="J12" s="19"/>
      <c r="K12" s="19">
        <v>1</v>
      </c>
      <c r="L12" s="19">
        <v>1</v>
      </c>
      <c r="M12" s="19"/>
      <c r="N12" s="19"/>
      <c r="O12" s="19"/>
      <c r="P12" s="19"/>
      <c r="Q12" s="19">
        <v>1</v>
      </c>
      <c r="R12" s="19">
        <v>1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>
      <c r="A13" s="16"/>
      <c r="B13" s="25">
        <v>0</v>
      </c>
      <c r="C13" s="17">
        <v>9</v>
      </c>
      <c r="D13" s="18" t="s">
        <v>11</v>
      </c>
      <c r="E13" s="19"/>
      <c r="F13" s="19"/>
      <c r="G13" s="19"/>
      <c r="H13" s="19"/>
      <c r="I13" s="19"/>
      <c r="J13" s="19"/>
      <c r="K13" s="19"/>
      <c r="L13" s="19"/>
      <c r="M13" s="19">
        <v>1</v>
      </c>
      <c r="N13" s="19">
        <v>1</v>
      </c>
      <c r="O13" s="19"/>
      <c r="P13" s="19"/>
      <c r="Q13" s="19"/>
      <c r="R13" s="19"/>
      <c r="S13" s="19"/>
      <c r="T13" s="19"/>
      <c r="U13" s="19"/>
      <c r="V13" s="19">
        <v>1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>
      <c r="A14" s="16"/>
      <c r="B14" s="25">
        <v>0</v>
      </c>
      <c r="C14" s="17">
        <v>10</v>
      </c>
      <c r="D14" s="18" t="s">
        <v>12</v>
      </c>
      <c r="E14" s="19"/>
      <c r="F14" s="19"/>
      <c r="G14" s="19"/>
      <c r="H14" s="19"/>
      <c r="I14" s="19"/>
      <c r="J14" s="19"/>
      <c r="K14" s="19"/>
      <c r="L14" s="19"/>
      <c r="M14" s="19">
        <v>1</v>
      </c>
      <c r="N14" s="19">
        <v>1</v>
      </c>
      <c r="O14" s="19">
        <v>1</v>
      </c>
      <c r="P14" s="19"/>
      <c r="Q14" s="19"/>
      <c r="R14" s="19"/>
      <c r="S14" s="19"/>
      <c r="T14" s="19"/>
      <c r="U14" s="19"/>
      <c r="V14" s="19">
        <v>1</v>
      </c>
      <c r="W14" s="19">
        <v>1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>
      <c r="A15" s="16"/>
      <c r="B15" s="25">
        <v>0</v>
      </c>
      <c r="C15" s="17">
        <v>11</v>
      </c>
      <c r="D15" s="18" t="s">
        <v>13</v>
      </c>
      <c r="E15" s="19"/>
      <c r="F15" s="19"/>
      <c r="G15" s="19"/>
      <c r="H15" s="19"/>
      <c r="I15" s="19"/>
      <c r="J15" s="19"/>
      <c r="K15" s="19"/>
      <c r="L15" s="19"/>
      <c r="M15" s="19"/>
      <c r="N15" s="19">
        <v>1</v>
      </c>
      <c r="O15" s="19">
        <v>1</v>
      </c>
      <c r="P15" s="19">
        <v>1</v>
      </c>
      <c r="Q15" s="19"/>
      <c r="R15" s="19"/>
      <c r="S15" s="19"/>
      <c r="T15" s="19"/>
      <c r="U15" s="19"/>
      <c r="V15" s="19"/>
      <c r="W15" s="19">
        <v>1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6"/>
      <c r="B16" s="25">
        <v>0</v>
      </c>
      <c r="C16" s="17">
        <v>12</v>
      </c>
      <c r="D16" s="18" t="s">
        <v>14</v>
      </c>
      <c r="E16" s="19"/>
      <c r="F16" s="19"/>
      <c r="G16" s="19"/>
      <c r="H16" s="19"/>
      <c r="I16" s="19"/>
      <c r="J16" s="19">
        <v>1</v>
      </c>
      <c r="K16" s="19"/>
      <c r="L16" s="19"/>
      <c r="M16" s="19"/>
      <c r="N16" s="19"/>
      <c r="O16" s="19">
        <v>1</v>
      </c>
      <c r="P16" s="19">
        <v>1</v>
      </c>
      <c r="Q16" s="19">
        <v>1</v>
      </c>
      <c r="R16" s="19"/>
      <c r="S16" s="19"/>
      <c r="T16" s="19"/>
      <c r="U16" s="19"/>
      <c r="V16" s="19"/>
      <c r="W16" s="19">
        <v>1</v>
      </c>
      <c r="X16" s="19"/>
      <c r="Y16" s="19">
        <v>1</v>
      </c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</row>
    <row r="17" spans="1:41">
      <c r="A17" s="16"/>
      <c r="B17" s="25">
        <v>0</v>
      </c>
      <c r="C17" s="17">
        <v>13</v>
      </c>
      <c r="D17" s="18" t="s">
        <v>15</v>
      </c>
      <c r="E17" s="19"/>
      <c r="F17" s="19"/>
      <c r="G17" s="19"/>
      <c r="H17" s="19"/>
      <c r="I17" s="19"/>
      <c r="J17" s="19">
        <v>1</v>
      </c>
      <c r="K17" s="19">
        <v>1</v>
      </c>
      <c r="L17" s="19">
        <v>1</v>
      </c>
      <c r="M17" s="19"/>
      <c r="N17" s="19"/>
      <c r="O17" s="19"/>
      <c r="P17" s="19">
        <v>1</v>
      </c>
      <c r="Q17" s="19">
        <v>1</v>
      </c>
      <c r="R17" s="19">
        <v>1</v>
      </c>
      <c r="S17" s="19"/>
      <c r="T17" s="19"/>
      <c r="U17" s="19"/>
      <c r="V17" s="19"/>
      <c r="W17" s="19"/>
      <c r="X17" s="19"/>
      <c r="Y17" s="19">
        <v>1</v>
      </c>
      <c r="Z17" s="19"/>
      <c r="AA17" s="19">
        <v>1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</row>
    <row r="18" spans="1:41">
      <c r="A18" s="16"/>
      <c r="B18" s="25">
        <v>1</v>
      </c>
      <c r="C18" s="17">
        <v>14</v>
      </c>
      <c r="D18" s="18" t="s">
        <v>16</v>
      </c>
      <c r="E18" s="19"/>
      <c r="F18" s="19"/>
      <c r="G18" s="19">
        <v>1</v>
      </c>
      <c r="H18" s="19">
        <v>1</v>
      </c>
      <c r="I18" s="19">
        <v>1</v>
      </c>
      <c r="J18" s="19"/>
      <c r="K18" s="19"/>
      <c r="L18" s="19">
        <v>1</v>
      </c>
      <c r="M18" s="19"/>
      <c r="N18" s="19"/>
      <c r="O18" s="19"/>
      <c r="P18" s="19"/>
      <c r="Q18" s="19">
        <v>1</v>
      </c>
      <c r="R18" s="19">
        <v>1</v>
      </c>
      <c r="S18" s="19">
        <v>1</v>
      </c>
      <c r="T18" s="19"/>
      <c r="U18" s="19">
        <v>1</v>
      </c>
      <c r="V18" s="19"/>
      <c r="W18" s="19"/>
      <c r="X18" s="19"/>
      <c r="Y18" s="19"/>
      <c r="Z18" s="19"/>
      <c r="AA18" s="19">
        <v>1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>
      <c r="A19" s="16"/>
      <c r="B19" s="25">
        <v>0</v>
      </c>
      <c r="C19" s="17">
        <v>15</v>
      </c>
      <c r="D19" s="18" t="s">
        <v>17</v>
      </c>
      <c r="E19" s="19"/>
      <c r="F19" s="19"/>
      <c r="G19" s="19"/>
      <c r="H19" s="19"/>
      <c r="I19" s="19">
        <v>1</v>
      </c>
      <c r="J19" s="19"/>
      <c r="K19" s="19"/>
      <c r="L19" s="19"/>
      <c r="M19" s="19"/>
      <c r="N19" s="19"/>
      <c r="O19" s="19"/>
      <c r="P19" s="19"/>
      <c r="Q19" s="19"/>
      <c r="R19" s="19">
        <v>1</v>
      </c>
      <c r="S19" s="19">
        <v>1</v>
      </c>
      <c r="T19" s="19"/>
      <c r="U19" s="19">
        <v>1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</row>
    <row r="20" spans="1:41">
      <c r="A20" s="16"/>
      <c r="B20" s="25">
        <v>0</v>
      </c>
      <c r="C20" s="17">
        <v>16</v>
      </c>
      <c r="D20" s="18" t="s">
        <v>18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>
        <v>1</v>
      </c>
      <c r="T20" s="19">
        <v>1</v>
      </c>
      <c r="U20" s="19">
        <v>1</v>
      </c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1:41">
      <c r="A21" s="16"/>
      <c r="B21" s="25">
        <v>1</v>
      </c>
      <c r="C21" s="17">
        <v>17</v>
      </c>
      <c r="D21" s="18" t="s">
        <v>19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>
        <v>1</v>
      </c>
      <c r="S21" s="19">
        <v>1</v>
      </c>
      <c r="T21" s="19">
        <v>1</v>
      </c>
      <c r="U21" s="19">
        <v>1</v>
      </c>
      <c r="V21" s="19"/>
      <c r="W21" s="19"/>
      <c r="X21" s="19"/>
      <c r="Y21" s="19"/>
      <c r="Z21" s="19"/>
      <c r="AA21" s="19">
        <v>1</v>
      </c>
      <c r="AB21" s="19">
        <v>1</v>
      </c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</row>
    <row r="22" spans="1:41">
      <c r="A22" s="16"/>
      <c r="B22" s="25">
        <v>1</v>
      </c>
      <c r="C22" s="17">
        <v>18</v>
      </c>
      <c r="D22" s="18" t="s">
        <v>20</v>
      </c>
      <c r="E22" s="19"/>
      <c r="F22" s="19"/>
      <c r="G22" s="19"/>
      <c r="H22" s="19"/>
      <c r="I22" s="19"/>
      <c r="J22" s="19"/>
      <c r="K22" s="19"/>
      <c r="L22" s="19"/>
      <c r="M22" s="19">
        <v>1</v>
      </c>
      <c r="N22" s="19">
        <v>1</v>
      </c>
      <c r="O22" s="19"/>
      <c r="P22" s="19"/>
      <c r="Q22" s="19"/>
      <c r="R22" s="19"/>
      <c r="S22" s="19"/>
      <c r="T22" s="19"/>
      <c r="U22" s="19"/>
      <c r="V22" s="19">
        <v>1</v>
      </c>
      <c r="W22" s="19">
        <v>1</v>
      </c>
      <c r="X22" s="19">
        <v>1</v>
      </c>
      <c r="Y22" s="19"/>
      <c r="Z22" s="19"/>
      <c r="AA22" s="19"/>
      <c r="AB22" s="19"/>
      <c r="AC22" s="19"/>
      <c r="AD22" s="19">
        <v>1</v>
      </c>
      <c r="AE22" s="19"/>
      <c r="AF22" s="19"/>
      <c r="AG22" s="19">
        <v>1</v>
      </c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6"/>
      <c r="B23" s="25">
        <v>1</v>
      </c>
      <c r="C23" s="17">
        <v>19</v>
      </c>
      <c r="D23" s="18" t="s">
        <v>21</v>
      </c>
      <c r="E23" s="19"/>
      <c r="F23" s="19"/>
      <c r="G23" s="19"/>
      <c r="H23" s="19"/>
      <c r="I23" s="19"/>
      <c r="J23" s="19"/>
      <c r="K23" s="19"/>
      <c r="L23" s="19"/>
      <c r="M23" s="19"/>
      <c r="N23" s="19">
        <v>1</v>
      </c>
      <c r="O23" s="19">
        <v>1</v>
      </c>
      <c r="P23" s="19">
        <v>1</v>
      </c>
      <c r="Q23" s="19"/>
      <c r="R23" s="19"/>
      <c r="S23" s="19"/>
      <c r="T23" s="19"/>
      <c r="U23" s="19"/>
      <c r="V23" s="19">
        <v>1</v>
      </c>
      <c r="W23" s="19">
        <v>1</v>
      </c>
      <c r="X23" s="19">
        <v>1</v>
      </c>
      <c r="Y23" s="19">
        <v>1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</row>
    <row r="24" spans="1:41">
      <c r="A24" s="16"/>
      <c r="B24" s="25">
        <v>0</v>
      </c>
      <c r="C24" s="17">
        <v>20</v>
      </c>
      <c r="D24" s="18" t="s">
        <v>22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</row>
    <row r="25" spans="1:41">
      <c r="A25" s="16"/>
      <c r="B25" s="25">
        <v>0</v>
      </c>
      <c r="C25" s="17">
        <v>21</v>
      </c>
      <c r="D25" s="18" t="s">
        <v>23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>
        <v>1</v>
      </c>
      <c r="Q25" s="19">
        <v>1</v>
      </c>
      <c r="R25" s="19"/>
      <c r="S25" s="19"/>
      <c r="T25" s="19"/>
      <c r="U25" s="19"/>
      <c r="V25" s="19"/>
      <c r="W25" s="19">
        <v>1</v>
      </c>
      <c r="X25" s="19">
        <v>1</v>
      </c>
      <c r="Y25" s="19">
        <v>1</v>
      </c>
      <c r="Z25" s="19">
        <v>1</v>
      </c>
      <c r="AA25" s="19">
        <v>1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</row>
    <row r="26" spans="1:41">
      <c r="A26" s="16"/>
      <c r="B26" s="25">
        <v>0</v>
      </c>
      <c r="C26" s="17">
        <v>22</v>
      </c>
      <c r="D26" s="16" t="s">
        <v>24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>
        <v>1</v>
      </c>
      <c r="Y26" s="19">
        <v>1</v>
      </c>
      <c r="Z26" s="19">
        <v>1</v>
      </c>
      <c r="AA26" s="19">
        <v>1</v>
      </c>
      <c r="AB26" s="19"/>
      <c r="AC26" s="19">
        <v>1</v>
      </c>
      <c r="AD26" s="19"/>
      <c r="AE26" s="19"/>
      <c r="AF26" s="19"/>
      <c r="AG26" s="19">
        <v>1</v>
      </c>
      <c r="AH26" s="19"/>
      <c r="AI26" s="19">
        <v>1</v>
      </c>
      <c r="AJ26" s="19"/>
      <c r="AK26" s="19">
        <v>1</v>
      </c>
      <c r="AL26" s="19"/>
      <c r="AM26" s="19"/>
      <c r="AN26" s="19"/>
      <c r="AO26" s="19"/>
    </row>
    <row r="27" spans="1:41">
      <c r="A27" s="16"/>
      <c r="B27" s="25">
        <v>0</v>
      </c>
      <c r="C27" s="17">
        <v>23</v>
      </c>
      <c r="D27" s="18" t="s">
        <v>25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>
        <v>1</v>
      </c>
      <c r="R27" s="19">
        <v>1</v>
      </c>
      <c r="S27" s="19"/>
      <c r="T27" s="19"/>
      <c r="U27" s="19">
        <v>1</v>
      </c>
      <c r="V27" s="19"/>
      <c r="W27" s="19"/>
      <c r="X27" s="19"/>
      <c r="Y27" s="19">
        <v>1</v>
      </c>
      <c r="Z27" s="19">
        <v>1</v>
      </c>
      <c r="AA27" s="19">
        <v>1</v>
      </c>
      <c r="AB27" s="19">
        <v>1</v>
      </c>
      <c r="AC27" s="19">
        <v>1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</row>
    <row r="28" spans="1:41">
      <c r="A28" s="16"/>
      <c r="B28" s="25">
        <v>0</v>
      </c>
      <c r="C28" s="17">
        <v>24</v>
      </c>
      <c r="D28" s="18" t="s">
        <v>26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/>
      <c r="W28" s="19"/>
      <c r="X28" s="19"/>
      <c r="Y28" s="19"/>
      <c r="Z28" s="19"/>
      <c r="AA28" s="19">
        <v>1</v>
      </c>
      <c r="AB28" s="19">
        <v>1</v>
      </c>
      <c r="AC28" s="19">
        <v>1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</row>
    <row r="29" spans="1:41">
      <c r="A29" s="16"/>
      <c r="B29" s="25">
        <v>1</v>
      </c>
      <c r="C29" s="17">
        <v>25</v>
      </c>
      <c r="D29" s="18" t="s">
        <v>27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>
        <v>1</v>
      </c>
      <c r="AA29" s="19">
        <v>1</v>
      </c>
      <c r="AB29" s="19">
        <v>1</v>
      </c>
      <c r="AC29" s="19">
        <v>1</v>
      </c>
      <c r="AD29" s="19"/>
      <c r="AE29" s="19"/>
      <c r="AF29" s="19"/>
      <c r="AG29" s="19"/>
      <c r="AH29" s="19"/>
      <c r="AI29" s="19"/>
      <c r="AJ29" s="19"/>
      <c r="AK29" s="19">
        <v>1</v>
      </c>
      <c r="AL29" s="19">
        <v>1</v>
      </c>
      <c r="AM29" s="19"/>
      <c r="AN29" s="19"/>
      <c r="AO29" s="19"/>
    </row>
    <row r="30" spans="1:41">
      <c r="A30" s="16"/>
      <c r="B30" s="25">
        <v>0</v>
      </c>
      <c r="C30" s="17">
        <v>26</v>
      </c>
      <c r="D30" s="18" t="s">
        <v>28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1</v>
      </c>
      <c r="W30" s="19"/>
      <c r="X30" s="19"/>
      <c r="Y30" s="19"/>
      <c r="Z30" s="19"/>
      <c r="AA30" s="19"/>
      <c r="AB30" s="19"/>
      <c r="AC30" s="19"/>
      <c r="AD30" s="19">
        <v>1</v>
      </c>
      <c r="AE30" s="19">
        <v>1</v>
      </c>
      <c r="AF30" s="19"/>
      <c r="AG30" s="19">
        <v>1</v>
      </c>
      <c r="AH30" s="19"/>
      <c r="AI30" s="19"/>
      <c r="AJ30" s="19"/>
      <c r="AK30" s="19"/>
      <c r="AL30" s="19"/>
      <c r="AM30" s="19"/>
      <c r="AN30" s="19"/>
      <c r="AO30" s="19"/>
    </row>
    <row r="31" spans="1:41">
      <c r="A31" s="16"/>
      <c r="B31" s="25">
        <v>0</v>
      </c>
      <c r="C31" s="17">
        <v>27</v>
      </c>
      <c r="D31" s="18" t="s">
        <v>29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>
        <v>1</v>
      </c>
      <c r="AE31" s="19">
        <v>1</v>
      </c>
      <c r="AF31" s="19">
        <v>1</v>
      </c>
      <c r="AG31" s="19">
        <v>1</v>
      </c>
      <c r="AH31" s="19">
        <v>1</v>
      </c>
      <c r="AI31" s="19"/>
      <c r="AJ31" s="19"/>
      <c r="AK31" s="19"/>
      <c r="AL31" s="19"/>
      <c r="AM31" s="19"/>
      <c r="AN31" s="19"/>
      <c r="AO31" s="19"/>
    </row>
    <row r="32" spans="1:41">
      <c r="A32" s="16"/>
      <c r="B32" s="25">
        <v>1</v>
      </c>
      <c r="C32" s="17">
        <v>28</v>
      </c>
      <c r="D32" s="18" t="s">
        <v>30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>
        <v>1</v>
      </c>
      <c r="AF32" s="19">
        <v>1</v>
      </c>
      <c r="AG32" s="19"/>
      <c r="AH32" s="19">
        <v>1</v>
      </c>
      <c r="AI32" s="19"/>
      <c r="AJ32" s="19"/>
      <c r="AK32" s="19"/>
      <c r="AL32" s="19"/>
      <c r="AM32" s="19"/>
      <c r="AN32" s="19"/>
      <c r="AO32" s="19"/>
    </row>
    <row r="33" spans="1:41">
      <c r="A33" s="16"/>
      <c r="B33" s="25">
        <v>0</v>
      </c>
      <c r="C33" s="17">
        <v>29</v>
      </c>
      <c r="D33" s="18" t="s">
        <v>31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>
        <v>1</v>
      </c>
      <c r="W33" s="19"/>
      <c r="X33" s="19"/>
      <c r="Y33" s="19"/>
      <c r="Z33" s="19">
        <v>1</v>
      </c>
      <c r="AA33" s="19"/>
      <c r="AB33" s="19"/>
      <c r="AC33" s="19"/>
      <c r="AD33" s="19">
        <v>1</v>
      </c>
      <c r="AE33" s="19">
        <v>1</v>
      </c>
      <c r="AF33" s="19"/>
      <c r="AG33" s="19">
        <v>1</v>
      </c>
      <c r="AH33" s="19">
        <v>1</v>
      </c>
      <c r="AI33" s="19">
        <v>1</v>
      </c>
      <c r="AJ33" s="19">
        <v>1</v>
      </c>
      <c r="AK33" s="19"/>
      <c r="AL33" s="19"/>
      <c r="AM33" s="19"/>
      <c r="AN33" s="19"/>
      <c r="AO33" s="19"/>
    </row>
    <row r="34" spans="1:41">
      <c r="A34" s="16"/>
      <c r="B34" s="25">
        <v>0</v>
      </c>
      <c r="C34" s="17">
        <v>30</v>
      </c>
      <c r="D34" s="18" t="s">
        <v>32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>
        <v>1</v>
      </c>
      <c r="AF34" s="19">
        <v>1</v>
      </c>
      <c r="AG34" s="19">
        <v>1</v>
      </c>
      <c r="AH34" s="19">
        <v>1</v>
      </c>
      <c r="AI34" s="19"/>
      <c r="AJ34" s="19">
        <v>1</v>
      </c>
      <c r="AK34" s="19"/>
      <c r="AL34" s="19"/>
      <c r="AM34" s="19"/>
      <c r="AN34" s="19"/>
      <c r="AO34" s="19"/>
    </row>
    <row r="35" spans="1:41">
      <c r="A35" s="16"/>
      <c r="B35" s="25">
        <v>0</v>
      </c>
      <c r="C35" s="17">
        <v>31</v>
      </c>
      <c r="D35" s="18" t="s">
        <v>33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>
        <v>1</v>
      </c>
      <c r="AA35" s="19"/>
      <c r="AB35" s="19"/>
      <c r="AC35" s="19"/>
      <c r="AD35" s="19"/>
      <c r="AE35" s="19"/>
      <c r="AF35" s="19"/>
      <c r="AG35" s="19">
        <v>1</v>
      </c>
      <c r="AH35" s="19"/>
      <c r="AI35" s="19">
        <v>1</v>
      </c>
      <c r="AJ35" s="19">
        <v>1</v>
      </c>
      <c r="AK35" s="19">
        <v>1</v>
      </c>
      <c r="AL35" s="19"/>
      <c r="AM35" s="19"/>
      <c r="AN35" s="19"/>
      <c r="AO35" s="19"/>
    </row>
    <row r="36" spans="1:41">
      <c r="A36" s="16"/>
      <c r="B36" s="25">
        <v>1</v>
      </c>
      <c r="C36" s="17">
        <v>32</v>
      </c>
      <c r="D36" s="18" t="s">
        <v>34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>
        <v>1</v>
      </c>
      <c r="AH36" s="19">
        <v>1</v>
      </c>
      <c r="AI36" s="19">
        <v>1</v>
      </c>
      <c r="AJ36" s="19">
        <v>1</v>
      </c>
      <c r="AK36" s="19">
        <v>1</v>
      </c>
      <c r="AL36" s="19"/>
      <c r="AM36" s="19">
        <v>1</v>
      </c>
      <c r="AN36" s="19">
        <v>1</v>
      </c>
      <c r="AO36" s="19">
        <v>1</v>
      </c>
    </row>
    <row r="37" spans="1:41">
      <c r="A37" s="16"/>
      <c r="B37" s="25">
        <v>0</v>
      </c>
      <c r="C37" s="17">
        <v>33</v>
      </c>
      <c r="D37" s="18" t="s">
        <v>35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>
        <v>1</v>
      </c>
      <c r="AA37" s="19"/>
      <c r="AB37" s="19"/>
      <c r="AC37" s="19">
        <v>1</v>
      </c>
      <c r="AD37" s="19"/>
      <c r="AE37" s="19"/>
      <c r="AF37" s="19"/>
      <c r="AG37" s="19"/>
      <c r="AH37" s="19"/>
      <c r="AI37" s="19">
        <v>1</v>
      </c>
      <c r="AJ37" s="19">
        <v>1</v>
      </c>
      <c r="AK37" s="19">
        <v>1</v>
      </c>
      <c r="AL37" s="19">
        <v>1</v>
      </c>
      <c r="AM37" s="19"/>
      <c r="AN37" s="19"/>
      <c r="AO37" s="19"/>
    </row>
    <row r="38" spans="1:41">
      <c r="A38" s="16"/>
      <c r="B38" s="25">
        <v>0</v>
      </c>
      <c r="C38" s="17">
        <v>34</v>
      </c>
      <c r="D38" s="18" t="s">
        <v>36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>
        <v>1</v>
      </c>
      <c r="AD38" s="19"/>
      <c r="AE38" s="19"/>
      <c r="AF38" s="19"/>
      <c r="AG38" s="19"/>
      <c r="AH38" s="19"/>
      <c r="AI38" s="19"/>
      <c r="AJ38" s="19"/>
      <c r="AK38" s="19">
        <v>1</v>
      </c>
      <c r="AL38" s="19">
        <v>1</v>
      </c>
      <c r="AM38" s="19">
        <v>1</v>
      </c>
      <c r="AN38" s="19"/>
      <c r="AO38" s="19"/>
    </row>
    <row r="39" spans="1:41">
      <c r="A39" s="16"/>
      <c r="B39" s="25">
        <v>0</v>
      </c>
      <c r="C39" s="17">
        <v>35</v>
      </c>
      <c r="D39" s="18" t="s">
        <v>37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>
        <v>1</v>
      </c>
      <c r="AK39" s="19"/>
      <c r="AL39" s="19">
        <v>1</v>
      </c>
      <c r="AM39" s="19">
        <v>1</v>
      </c>
      <c r="AN39" s="19">
        <v>1</v>
      </c>
      <c r="AO39" s="19"/>
    </row>
    <row r="40" spans="1:41">
      <c r="A40" s="16"/>
      <c r="B40" s="25">
        <v>0</v>
      </c>
      <c r="C40" s="17">
        <v>36</v>
      </c>
      <c r="D40" s="18" t="s">
        <v>38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>
        <v>1</v>
      </c>
      <c r="AK40" s="19"/>
      <c r="AL40" s="19"/>
      <c r="AM40" s="19">
        <v>1</v>
      </c>
      <c r="AN40" s="19">
        <v>1</v>
      </c>
      <c r="AO40" s="19">
        <v>1</v>
      </c>
    </row>
    <row r="41" spans="1:41">
      <c r="A41" s="16"/>
      <c r="B41" s="25">
        <v>0</v>
      </c>
      <c r="C41" s="17">
        <v>37</v>
      </c>
      <c r="D41" s="16" t="s">
        <v>39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>
        <v>1</v>
      </c>
      <c r="AK41" s="19"/>
      <c r="AL41" s="19"/>
      <c r="AM41" s="19"/>
      <c r="AN41" s="19">
        <v>1</v>
      </c>
      <c r="AO41" s="19">
        <v>1</v>
      </c>
    </row>
    <row r="42" spans="1:41">
      <c r="B42" s="26">
        <f>SUM(B5:B41)</f>
        <v>8</v>
      </c>
      <c r="E42" s="23">
        <f>SUMPRODUCT($B$5:$B$41,E5:E41)</f>
        <v>1</v>
      </c>
      <c r="F42" s="23">
        <f>SUMPRODUCT($B$5:$B$41,F5:F41)</f>
        <v>1</v>
      </c>
      <c r="G42" s="23">
        <f>SUMPRODUCT($B$5:$B$41,G5:G41)</f>
        <v>2</v>
      </c>
      <c r="H42" s="23">
        <f>SUMPRODUCT($B$5:$B$41,H5:H41)</f>
        <v>1</v>
      </c>
      <c r="I42" s="23">
        <f>SUMPRODUCT($B$5:$B$41,I5:I41)</f>
        <v>1</v>
      </c>
      <c r="J42" s="23">
        <f>SUMPRODUCT($B$5:$B$41,J5:J41)</f>
        <v>1</v>
      </c>
      <c r="K42" s="23">
        <f>SUMPRODUCT($B$5:$B$41,K5:K41)</f>
        <v>1</v>
      </c>
      <c r="L42" s="23">
        <f>SUMPRODUCT($B$5:$B$41,L5:L41)</f>
        <v>1</v>
      </c>
      <c r="M42" s="23">
        <f>SUMPRODUCT($B$5:$B$41,M5:M41)</f>
        <v>1</v>
      </c>
      <c r="N42" s="23">
        <f>SUMPRODUCT($B$5:$B$41,N5:N41)</f>
        <v>2</v>
      </c>
      <c r="O42" s="23">
        <f>SUMPRODUCT($B$5:$B$41,O5:O41)</f>
        <v>1</v>
      </c>
      <c r="P42" s="23">
        <f>SUMPRODUCT($B$5:$B$41,P5:P41)</f>
        <v>1</v>
      </c>
      <c r="Q42" s="23">
        <f>SUMPRODUCT($B$5:$B$41,Q5:Q41)</f>
        <v>1</v>
      </c>
      <c r="R42" s="23">
        <f>SUMPRODUCT($B$5:$B$41,R5:R41)</f>
        <v>2</v>
      </c>
      <c r="S42" s="23">
        <f>SUMPRODUCT($B$5:$B$41,S5:S41)</f>
        <v>2</v>
      </c>
      <c r="T42" s="23">
        <f>SUMPRODUCT($B$5:$B$41,T5:T41)</f>
        <v>1</v>
      </c>
      <c r="U42" s="23">
        <f>SUMPRODUCT($B$5:$B$41,U5:U41)</f>
        <v>2</v>
      </c>
      <c r="V42" s="23">
        <f>SUMPRODUCT($B$5:$B$41,V5:V41)</f>
        <v>2</v>
      </c>
      <c r="W42" s="23">
        <f>SUMPRODUCT($B$5:$B$41,W5:W41)</f>
        <v>2</v>
      </c>
      <c r="X42" s="23">
        <f>SUMPRODUCT($B$5:$B$41,X5:X41)</f>
        <v>2</v>
      </c>
      <c r="Y42" s="23">
        <f>SUMPRODUCT($B$5:$B$41,Y5:Y41)</f>
        <v>1</v>
      </c>
      <c r="Z42" s="23">
        <f>SUMPRODUCT($B$5:$B$41,Z5:Z41)</f>
        <v>1</v>
      </c>
      <c r="AA42" s="23">
        <f>SUMPRODUCT($B$5:$B$41,AA5:AA41)</f>
        <v>3</v>
      </c>
      <c r="AB42" s="23">
        <f>SUMPRODUCT($B$5:$B$41,AB5:AB41)</f>
        <v>2</v>
      </c>
      <c r="AC42" s="23">
        <f>SUMPRODUCT($B$5:$B$41,AC5:AC41)</f>
        <v>1</v>
      </c>
      <c r="AD42" s="23">
        <f>SUMPRODUCT($B$5:$B$41,AD5:AD41)</f>
        <v>1</v>
      </c>
      <c r="AE42" s="23">
        <f>SUMPRODUCT($B$5:$B$41,AE5:AE41)</f>
        <v>1</v>
      </c>
      <c r="AF42" s="23">
        <f>SUMPRODUCT($B$5:$B$41,AF5:AF41)</f>
        <v>1</v>
      </c>
      <c r="AG42" s="23">
        <f>SUMPRODUCT($B$5:$B$41,AG5:AG41)</f>
        <v>2</v>
      </c>
      <c r="AH42" s="23">
        <f>SUMPRODUCT($B$5:$B$41,AH5:AH41)</f>
        <v>2</v>
      </c>
      <c r="AI42" s="23">
        <f>SUMPRODUCT($B$5:$B$41,AI5:AI41)</f>
        <v>1</v>
      </c>
      <c r="AJ42" s="23">
        <f>SUMPRODUCT($B$5:$B$41,AJ5:AJ41)</f>
        <v>1</v>
      </c>
      <c r="AK42" s="23">
        <f>SUMPRODUCT($B$5:$B$41,AK5:AK41)</f>
        <v>2</v>
      </c>
      <c r="AL42" s="23">
        <f>SUMPRODUCT($B$5:$B$41,AL5:AL41)</f>
        <v>1</v>
      </c>
      <c r="AM42" s="23">
        <f>SUMPRODUCT($B$5:$B$41,AM5:AM41)</f>
        <v>1</v>
      </c>
      <c r="AN42" s="23">
        <f>SUMPRODUCT($B$5:$B$41,AN5:AN41)</f>
        <v>1</v>
      </c>
      <c r="AO42" s="23">
        <f>SUMPRODUCT($B$5:$B$41,AO5:AO41)</f>
        <v>1</v>
      </c>
    </row>
    <row r="46" spans="1:41">
      <c r="D46" s="24" t="s">
        <v>61</v>
      </c>
      <c r="E46" s="24" t="s">
        <v>62</v>
      </c>
      <c r="F46" s="24"/>
    </row>
  </sheetData>
  <conditionalFormatting sqref="B5:B4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1D7D-1F01-4457-9B07-5FF40C51DCF9}">
  <dimension ref="A1:L27"/>
  <sheetViews>
    <sheetView tabSelected="1" workbookViewId="0">
      <selection activeCell="J23" sqref="J23"/>
    </sheetView>
  </sheetViews>
  <sheetFormatPr defaultRowHeight="14.4"/>
  <cols>
    <col min="1" max="1" width="5.5234375" customWidth="1"/>
    <col min="2" max="2" width="13.5234375" bestFit="1" customWidth="1"/>
    <col min="10" max="10" width="11.5234375" bestFit="1" customWidth="1"/>
    <col min="12" max="12" width="11.7890625" bestFit="1" customWidth="1"/>
  </cols>
  <sheetData>
    <row r="1" spans="1:11" ht="15.3">
      <c r="A1" s="6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10" t="s">
        <v>51</v>
      </c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10" t="s">
        <v>52</v>
      </c>
      <c r="J3" s="7"/>
      <c r="K3" s="10" t="s">
        <v>51</v>
      </c>
    </row>
    <row r="4" spans="1:11">
      <c r="A4" s="7"/>
      <c r="B4" s="8" t="s">
        <v>41</v>
      </c>
      <c r="C4" s="7" t="s">
        <v>46</v>
      </c>
      <c r="D4" s="7" t="s">
        <v>47</v>
      </c>
      <c r="E4" s="7" t="s">
        <v>48</v>
      </c>
      <c r="F4" s="7" t="s">
        <v>49</v>
      </c>
      <c r="G4" s="7" t="s">
        <v>50</v>
      </c>
      <c r="H4" s="7"/>
      <c r="I4" s="10" t="s">
        <v>53</v>
      </c>
      <c r="J4" s="7"/>
      <c r="K4" s="10" t="s">
        <v>54</v>
      </c>
    </row>
    <row r="5" spans="1:11">
      <c r="A5" s="7"/>
      <c r="B5" s="9" t="s">
        <v>32</v>
      </c>
      <c r="C5" s="11">
        <v>2.4</v>
      </c>
      <c r="D5" s="11">
        <v>3.5</v>
      </c>
      <c r="E5" s="11">
        <v>4.8</v>
      </c>
      <c r="F5" s="11">
        <v>6.8</v>
      </c>
      <c r="G5" s="11">
        <v>5.75</v>
      </c>
      <c r="H5" s="7"/>
      <c r="I5" s="12">
        <v>40000</v>
      </c>
      <c r="J5" s="7"/>
      <c r="K5" s="13">
        <v>20000</v>
      </c>
    </row>
    <row r="6" spans="1:11">
      <c r="A6" s="7"/>
      <c r="B6" s="9" t="s">
        <v>42</v>
      </c>
      <c r="C6" s="11">
        <v>3.25</v>
      </c>
      <c r="D6" s="11">
        <v>2.2999999999999998</v>
      </c>
      <c r="E6" s="11">
        <v>3.4</v>
      </c>
      <c r="F6" s="11">
        <v>5.25</v>
      </c>
      <c r="G6" s="11">
        <v>6</v>
      </c>
      <c r="H6" s="7"/>
      <c r="I6" s="12">
        <v>30000</v>
      </c>
      <c r="J6" s="7"/>
      <c r="K6" s="13">
        <v>20000</v>
      </c>
    </row>
    <row r="7" spans="1:11">
      <c r="A7" s="7"/>
      <c r="B7" s="9" t="s">
        <v>43</v>
      </c>
      <c r="C7" s="11">
        <v>4.05</v>
      </c>
      <c r="D7" s="11">
        <v>3.25</v>
      </c>
      <c r="E7" s="11">
        <v>2.85</v>
      </c>
      <c r="F7" s="11">
        <v>4.3</v>
      </c>
      <c r="G7" s="11">
        <v>4.75</v>
      </c>
      <c r="H7" s="7"/>
      <c r="I7" s="12">
        <v>25000</v>
      </c>
      <c r="J7" s="7"/>
      <c r="K7" s="13">
        <v>15000</v>
      </c>
    </row>
    <row r="8" spans="1:11">
      <c r="A8" s="7"/>
      <c r="B8" s="9" t="s">
        <v>44</v>
      </c>
      <c r="C8" s="11">
        <v>5.25</v>
      </c>
      <c r="D8" s="11">
        <v>6.05</v>
      </c>
      <c r="E8" s="11">
        <v>4.3</v>
      </c>
      <c r="F8" s="11">
        <v>3.2</v>
      </c>
      <c r="G8" s="11">
        <v>2.75</v>
      </c>
      <c r="H8" s="7"/>
      <c r="I8" s="12">
        <v>40000</v>
      </c>
      <c r="J8" s="7"/>
      <c r="K8" s="13">
        <v>25000</v>
      </c>
    </row>
    <row r="9" spans="1:11">
      <c r="A9" s="7"/>
      <c r="B9" s="9" t="s">
        <v>45</v>
      </c>
      <c r="C9" s="11">
        <v>6.95</v>
      </c>
      <c r="D9" s="11">
        <v>5.85</v>
      </c>
      <c r="E9" s="11">
        <v>4.8</v>
      </c>
      <c r="F9" s="11">
        <v>2.1</v>
      </c>
      <c r="G9" s="11">
        <v>3.5</v>
      </c>
      <c r="H9" s="7"/>
      <c r="I9" s="12">
        <v>30000</v>
      </c>
      <c r="J9" s="7"/>
      <c r="K9" s="13">
        <v>15000</v>
      </c>
    </row>
    <row r="10" spans="1:11">
      <c r="B10" s="14" t="s">
        <v>55</v>
      </c>
      <c r="C10" s="15">
        <v>8000.0000000000018</v>
      </c>
      <c r="D10" s="15">
        <v>12000</v>
      </c>
      <c r="E10" s="15">
        <v>9000.0000000218315</v>
      </c>
      <c r="F10" s="15">
        <v>14000.000000000002</v>
      </c>
      <c r="G10" s="15">
        <v>17000</v>
      </c>
    </row>
    <row r="14" spans="1:11">
      <c r="B14" s="8" t="s">
        <v>41</v>
      </c>
      <c r="C14" s="7" t="s">
        <v>46</v>
      </c>
      <c r="D14" s="7" t="s">
        <v>47</v>
      </c>
      <c r="E14" s="7" t="s">
        <v>48</v>
      </c>
      <c r="F14" s="7" t="s">
        <v>49</v>
      </c>
      <c r="G14" s="7" t="s">
        <v>50</v>
      </c>
      <c r="H14" s="28" t="s">
        <v>57</v>
      </c>
      <c r="I14" s="28" t="s">
        <v>58</v>
      </c>
      <c r="J14" s="28" t="s">
        <v>60</v>
      </c>
    </row>
    <row r="15" spans="1:11">
      <c r="B15" s="9" t="s">
        <v>32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30">
        <f>SUM(C15:G15)</f>
        <v>0</v>
      </c>
      <c r="I15" s="31">
        <v>0</v>
      </c>
      <c r="J15">
        <f>I15 * K5</f>
        <v>0</v>
      </c>
    </row>
    <row r="16" spans="1:11">
      <c r="B16" s="9" t="s">
        <v>42</v>
      </c>
      <c r="C16" s="29">
        <v>8000</v>
      </c>
      <c r="D16" s="29">
        <v>12000</v>
      </c>
      <c r="E16" s="29">
        <v>0</v>
      </c>
      <c r="F16" s="29">
        <v>0</v>
      </c>
      <c r="G16" s="29">
        <v>0</v>
      </c>
      <c r="H16" s="30">
        <f t="shared" ref="H16:H19" si="0">SUM(C16:G16)</f>
        <v>20000</v>
      </c>
      <c r="I16" s="31">
        <v>1</v>
      </c>
      <c r="J16">
        <f t="shared" ref="J16:J19" si="1">I16 * K6</f>
        <v>20000</v>
      </c>
    </row>
    <row r="17" spans="2:12">
      <c r="B17" s="9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30">
        <f t="shared" si="0"/>
        <v>0</v>
      </c>
      <c r="I17" s="31">
        <v>0</v>
      </c>
      <c r="J17">
        <f t="shared" si="1"/>
        <v>0</v>
      </c>
    </row>
    <row r="18" spans="2:12">
      <c r="B18" s="9" t="s">
        <v>44</v>
      </c>
      <c r="C18" s="29">
        <v>0</v>
      </c>
      <c r="D18" s="29">
        <v>0</v>
      </c>
      <c r="E18" s="29">
        <v>8000</v>
      </c>
      <c r="F18" s="29">
        <v>0</v>
      </c>
      <c r="G18" s="29">
        <v>17000</v>
      </c>
      <c r="H18" s="30">
        <f t="shared" si="0"/>
        <v>25000</v>
      </c>
      <c r="I18" s="31">
        <v>1</v>
      </c>
      <c r="J18">
        <f t="shared" si="1"/>
        <v>25000</v>
      </c>
    </row>
    <row r="19" spans="2:12">
      <c r="B19" s="9" t="s">
        <v>45</v>
      </c>
      <c r="C19" s="29">
        <v>0</v>
      </c>
      <c r="D19" s="29">
        <v>0</v>
      </c>
      <c r="E19" s="29">
        <v>1000</v>
      </c>
      <c r="F19" s="29">
        <v>14000</v>
      </c>
      <c r="G19" s="29">
        <v>0</v>
      </c>
      <c r="H19" s="30">
        <f t="shared" si="0"/>
        <v>15000</v>
      </c>
      <c r="I19" s="31">
        <v>1</v>
      </c>
      <c r="J19">
        <f t="shared" si="1"/>
        <v>15000</v>
      </c>
    </row>
    <row r="20" spans="2:12">
      <c r="B20" s="27" t="s">
        <v>57</v>
      </c>
      <c r="C20" s="30">
        <f>SUM(C15:C19)</f>
        <v>8000</v>
      </c>
      <c r="D20" s="30">
        <f t="shared" ref="D20:G20" si="2">SUM(D15:D19)</f>
        <v>12000</v>
      </c>
      <c r="E20" s="30">
        <f t="shared" si="2"/>
        <v>9000</v>
      </c>
      <c r="F20" s="30">
        <f t="shared" si="2"/>
        <v>14000</v>
      </c>
      <c r="G20" s="30">
        <f t="shared" si="2"/>
        <v>17000</v>
      </c>
      <c r="H20" s="32"/>
      <c r="I20" s="32"/>
      <c r="K20" t="s">
        <v>59</v>
      </c>
      <c r="L20" s="33">
        <f>SUMPRODUCT(C15:G19,C5:G9) + SUMPRODUCT(I15:I19,I5:I9)</f>
        <v>268950</v>
      </c>
    </row>
    <row r="21" spans="2:12">
      <c r="B21" s="14" t="s">
        <v>55</v>
      </c>
      <c r="C21" s="15">
        <v>8000.0000000000018</v>
      </c>
      <c r="D21" s="15">
        <v>12000</v>
      </c>
      <c r="E21" s="15">
        <v>9000.0000000218315</v>
      </c>
      <c r="F21" s="15">
        <v>14000.000000000002</v>
      </c>
      <c r="G21" s="15">
        <v>17000</v>
      </c>
    </row>
    <row r="25" spans="2:12">
      <c r="C25" s="24" t="s">
        <v>63</v>
      </c>
      <c r="D25" s="24"/>
      <c r="E25" s="24"/>
      <c r="F25" s="24"/>
      <c r="G25" s="24"/>
    </row>
    <row r="26" spans="2:12">
      <c r="C26" s="24" t="s">
        <v>64</v>
      </c>
      <c r="D26" s="24"/>
      <c r="E26" s="34"/>
      <c r="F26" s="24"/>
      <c r="G26" s="24"/>
    </row>
    <row r="27" spans="2:12">
      <c r="C27" s="24" t="s">
        <v>65</v>
      </c>
      <c r="D27" s="24"/>
      <c r="E27" s="24"/>
      <c r="F27" s="24"/>
      <c r="G2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and Rescue</vt:lpstr>
      <vt:lpstr>B&amp;N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 Trouba</dc:creator>
  <cp:lastModifiedBy>Don parker</cp:lastModifiedBy>
  <dcterms:created xsi:type="dcterms:W3CDTF">2020-11-08T14:40:44Z</dcterms:created>
  <dcterms:modified xsi:type="dcterms:W3CDTF">2022-10-27T23:15:06Z</dcterms:modified>
</cp:coreProperties>
</file>