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X\Desktop\Montecarlo_179150\"/>
    </mc:Choice>
  </mc:AlternateContent>
  <xr:revisionPtr revIDLastSave="0" documentId="13_ncr:1_{2F382834-86D2-42B9-B433-4D05DBA4AB9B}" xr6:coauthVersionLast="47" xr6:coauthVersionMax="47" xr10:uidLastSave="{00000000-0000-0000-0000-000000000000}"/>
  <bookViews>
    <workbookView minimized="1" xWindow="11145" yWindow="6405" windowWidth="15345" windowHeight="11385" xr2:uid="{00000000-000D-0000-FFFF-FFFF00000000}"/>
  </bookViews>
  <sheets>
    <sheet name="Hoja1" sheetId="1" r:id="rId1"/>
  </sheets>
  <definedNames>
    <definedName name="E">Hoja1!$C$3</definedName>
    <definedName name="Is">Hoja1!$C$5</definedName>
    <definedName name="nVT">Hoja1!$C$6</definedName>
    <definedName name="R_">Hoja1!$C$4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6" i="1" s="1"/>
  <c r="I27" i="1" s="1"/>
  <c r="I28" i="1" s="1"/>
  <c r="G13" i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E27" i="1" l="1"/>
  <c r="E28" i="1" s="1"/>
  <c r="E26" i="1"/>
</calcChain>
</file>

<file path=xl/sharedStrings.xml><?xml version="1.0" encoding="utf-8"?>
<sst xmlns="http://schemas.openxmlformats.org/spreadsheetml/2006/main" count="26" uniqueCount="22">
  <si>
    <t>E</t>
  </si>
  <si>
    <t>R</t>
  </si>
  <si>
    <t>Is</t>
  </si>
  <si>
    <t>nVT</t>
  </si>
  <si>
    <t>volts</t>
  </si>
  <si>
    <t>ohms</t>
  </si>
  <si>
    <t>amp</t>
  </si>
  <si>
    <t>Voltajes</t>
  </si>
  <si>
    <t>Corrientes</t>
  </si>
  <si>
    <t>inicial</t>
  </si>
  <si>
    <t xml:space="preserve"> (5.a): Vr</t>
  </si>
  <si>
    <t xml:space="preserve"> (5.b): Vr</t>
  </si>
  <si>
    <t>No converge</t>
  </si>
  <si>
    <t>Comprobación</t>
  </si>
  <si>
    <t>I =  Vr / R</t>
  </si>
  <si>
    <t>Vd = E - Vr</t>
  </si>
  <si>
    <t>Id = ….</t>
  </si>
  <si>
    <t xml:space="preserve"> (6.a): I</t>
  </si>
  <si>
    <t xml:space="preserve"> (6.b): I</t>
  </si>
  <si>
    <t>Vr = R*I</t>
  </si>
  <si>
    <t>Id = …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</si>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</sst>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8"/>
  <sheetViews>
    <sheetView tabSelected="1" zoomScale="130" zoomScaleNormal="130" workbookViewId="0">
      <selection activeCell="K12" sqref="K12"/>
    </sheetView>
  </sheetViews>
  <sheetFormatPr baseColWidth="10" defaultRowHeight="15" x14ac:dyDescent="0.25"/>
  <cols>
    <col min="2" max="2" width="5.28515625" customWidth="1"/>
    <col min="3" max="3" width="15.7109375" customWidth="1"/>
    <col min="4" max="4" width="5.42578125" customWidth="1"/>
    <col min="6" max="6" width="2.85546875" customWidth="1"/>
    <col min="8" max="8" width="7" customWidth="1"/>
    <col min="11" max="11" width="12.7109375" bestFit="1" customWidth="1"/>
  </cols>
  <sheetData>
    <row r="3" spans="2:13" x14ac:dyDescent="0.25">
      <c r="B3" s="1" t="s">
        <v>0</v>
      </c>
      <c r="C3">
        <v>3</v>
      </c>
      <c r="D3" t="s">
        <v>4</v>
      </c>
    </row>
    <row r="4" spans="2:13" x14ac:dyDescent="0.25">
      <c r="B4" s="1" t="s">
        <v>1</v>
      </c>
      <c r="C4">
        <v>100</v>
      </c>
      <c r="D4" t="s">
        <v>5</v>
      </c>
    </row>
    <row r="5" spans="2:13" x14ac:dyDescent="0.25">
      <c r="B5" s="1" t="s">
        <v>2</v>
      </c>
      <c r="C5" s="2">
        <v>3.1000000000000002E-10</v>
      </c>
      <c r="D5" t="s">
        <v>6</v>
      </c>
      <c r="M5" s="2"/>
    </row>
    <row r="6" spans="2:13" x14ac:dyDescent="0.25">
      <c r="B6" s="1" t="s">
        <v>3</v>
      </c>
      <c r="C6" s="2">
        <v>2.5899999999999999E-2</v>
      </c>
      <c r="D6" t="s">
        <v>4</v>
      </c>
      <c r="M6" s="2"/>
    </row>
    <row r="7" spans="2:13" x14ac:dyDescent="0.25">
      <c r="B7" s="4" t="s">
        <v>21</v>
      </c>
      <c r="C7">
        <v>100</v>
      </c>
      <c r="D7" t="s">
        <v>5</v>
      </c>
    </row>
    <row r="10" spans="2:13" x14ac:dyDescent="0.25">
      <c r="C10" s="5" t="s">
        <v>7</v>
      </c>
      <c r="D10" s="5"/>
      <c r="E10" s="5"/>
      <c r="G10" s="5" t="s">
        <v>8</v>
      </c>
      <c r="H10" s="5"/>
      <c r="I10" s="5"/>
    </row>
    <row r="11" spans="2:13" x14ac:dyDescent="0.25">
      <c r="C11" t="s">
        <v>10</v>
      </c>
      <c r="E11" t="s">
        <v>11</v>
      </c>
      <c r="G11" s="1" t="s">
        <v>17</v>
      </c>
      <c r="I11" s="1" t="s">
        <v>18</v>
      </c>
    </row>
    <row r="12" spans="2:13" x14ac:dyDescent="0.25">
      <c r="B12" t="s">
        <v>9</v>
      </c>
      <c r="C12">
        <v>1</v>
      </c>
      <c r="E12">
        <v>15</v>
      </c>
      <c r="G12">
        <v>0.1</v>
      </c>
      <c r="I12">
        <f>0.1</f>
        <v>0.1</v>
      </c>
      <c r="K12">
        <v>1E-3</v>
      </c>
    </row>
    <row r="13" spans="2:13" x14ac:dyDescent="0.25">
      <c r="C13">
        <f t="shared" ref="C13:C23" si="0">R_*Is*(EXP((E-C12)/nVT)-1)</f>
        <v>1.0656513087742174E+26</v>
      </c>
      <c r="E13">
        <f t="shared" ref="E13:E23" si="1">E-nVT*LN((E12/(R_*Is))+1)</f>
        <v>2.4820691831571793</v>
      </c>
      <c r="G13">
        <f t="shared" ref="G13:G23" si="2">Is*(EXP((E-R_*G12)/nVT)-1)</f>
        <v>-3.1000000000000002E-10</v>
      </c>
      <c r="I13">
        <f t="shared" ref="I13:I23" si="3">(1/R_)*(E-nVT*LN((I12/Is)+1))</f>
        <v>2.4925707294304177E-2</v>
      </c>
      <c r="K13">
        <f>R_*(-Is*(EXP((K12)/(nVT))-1)+(E-K12)/(R_))</f>
        <v>2.9989999987796825</v>
      </c>
    </row>
    <row r="14" spans="2:13" x14ac:dyDescent="0.25">
      <c r="C14">
        <f t="shared" si="0"/>
        <v>-3.1E-8</v>
      </c>
      <c r="E14">
        <f t="shared" si="1"/>
        <v>2.5286621857827263</v>
      </c>
      <c r="G14">
        <f t="shared" si="2"/>
        <v>6.2480192206173861E+40</v>
      </c>
      <c r="I14">
        <f t="shared" si="3"/>
        <v>2.5285528349738646E-2</v>
      </c>
      <c r="K14">
        <f>R_*(-Is*(EXP((K13)/(nVT))-1)+(E-K13)/(R_))</f>
        <v>-6.0113731872137873E+42</v>
      </c>
    </row>
    <row r="15" spans="2:13" x14ac:dyDescent="0.25">
      <c r="C15">
        <f t="shared" si="0"/>
        <v>6.2480192206173859E+42</v>
      </c>
      <c r="E15">
        <f t="shared" si="1"/>
        <v>2.5281805021933574</v>
      </c>
      <c r="G15">
        <f t="shared" si="2"/>
        <v>-3.1000000000000002E-10</v>
      </c>
      <c r="I15">
        <f t="shared" si="3"/>
        <v>2.5281816222509006E-2</v>
      </c>
      <c r="K15">
        <f>R_*(-Is*(EXP((K14)/(nVT))-1)+(E-K14)/(R_))</f>
        <v>6.0113731872137873E+42</v>
      </c>
    </row>
    <row r="16" spans="2:13" x14ac:dyDescent="0.25">
      <c r="C16">
        <f t="shared" si="0"/>
        <v>-3.1E-8</v>
      </c>
      <c r="E16">
        <f t="shared" si="1"/>
        <v>2.5281854363412517</v>
      </c>
      <c r="G16">
        <f t="shared" si="2"/>
        <v>6.2480192206173861E+40</v>
      </c>
      <c r="I16">
        <f t="shared" si="3"/>
        <v>2.5281854248668006E-2</v>
      </c>
      <c r="K16" t="e">
        <f>R_*(-Is*(EXP((K15)/(nVT))-1)+(E-K15)/(R_))</f>
        <v>#NUM!</v>
      </c>
    </row>
    <row r="17" spans="3:11" x14ac:dyDescent="0.25">
      <c r="C17">
        <f t="shared" si="0"/>
        <v>6.2480192206173859E+42</v>
      </c>
      <c r="E17">
        <f t="shared" si="1"/>
        <v>2.5281853857933165</v>
      </c>
      <c r="G17">
        <f t="shared" si="2"/>
        <v>-3.1000000000000002E-10</v>
      </c>
      <c r="I17">
        <f t="shared" si="3"/>
        <v>2.5281853859108666E-2</v>
      </c>
      <c r="K17" t="e">
        <f>R_*(-Is*(EXP((K16)/(nVT))-1)+(E-K16)/(R_))</f>
        <v>#NUM!</v>
      </c>
    </row>
    <row r="18" spans="3:11" x14ac:dyDescent="0.25">
      <c r="C18">
        <f t="shared" si="0"/>
        <v>-3.1E-8</v>
      </c>
      <c r="E18">
        <f t="shared" si="1"/>
        <v>2.5281853863111547</v>
      </c>
      <c r="G18">
        <f t="shared" si="2"/>
        <v>6.2480192206173861E+40</v>
      </c>
      <c r="I18">
        <f t="shared" si="3"/>
        <v>2.5281853863099505E-2</v>
      </c>
      <c r="K18" t="e">
        <f>R_*(-Is*(EXP((K17)/(nVT))-1)+(E-K17)/(R_))</f>
        <v>#NUM!</v>
      </c>
    </row>
    <row r="19" spans="3:11" x14ac:dyDescent="0.25">
      <c r="C19">
        <f t="shared" si="0"/>
        <v>6.2480192206173859E+42</v>
      </c>
      <c r="E19">
        <f t="shared" si="1"/>
        <v>2.5281853863058497</v>
      </c>
      <c r="G19">
        <f t="shared" si="2"/>
        <v>-3.1000000000000002E-10</v>
      </c>
      <c r="I19">
        <f t="shared" si="3"/>
        <v>2.5281853863058621E-2</v>
      </c>
      <c r="K19" t="e">
        <f>R_*(-Is*(EXP((K18)/(nVT))-1)+(E-K18)/(R_))</f>
        <v>#NUM!</v>
      </c>
    </row>
    <row r="20" spans="3:11" x14ac:dyDescent="0.25">
      <c r="C20">
        <f t="shared" si="0"/>
        <v>-3.1E-8</v>
      </c>
      <c r="E20">
        <f t="shared" si="1"/>
        <v>2.5281853863059043</v>
      </c>
      <c r="G20">
        <f t="shared" si="2"/>
        <v>6.2480192206173861E+40</v>
      </c>
      <c r="I20">
        <f t="shared" si="3"/>
        <v>2.5281853863059044E-2</v>
      </c>
      <c r="K20" t="e">
        <f>R_*(-Is*(EXP((K19)/(nVT))-1)+(E-K19)/(R_))</f>
        <v>#NUM!</v>
      </c>
    </row>
    <row r="21" spans="3:11" x14ac:dyDescent="0.25">
      <c r="C21">
        <f t="shared" si="0"/>
        <v>6.2480192206173859E+42</v>
      </c>
      <c r="E21">
        <f t="shared" si="1"/>
        <v>2.5281853863059034</v>
      </c>
      <c r="G21">
        <f t="shared" si="2"/>
        <v>-3.1000000000000002E-10</v>
      </c>
      <c r="I21">
        <f t="shared" si="3"/>
        <v>2.5281853863059034E-2</v>
      </c>
      <c r="K21" t="e">
        <f>R_*(-Is*(EXP((K20)/(nVT))-1)+(E-K20)/(R_))</f>
        <v>#NUM!</v>
      </c>
    </row>
    <row r="22" spans="3:11" x14ac:dyDescent="0.25">
      <c r="C22">
        <f t="shared" si="0"/>
        <v>-3.1E-8</v>
      </c>
      <c r="E22">
        <f t="shared" si="1"/>
        <v>2.5281853863059034</v>
      </c>
      <c r="G22">
        <f t="shared" si="2"/>
        <v>6.2480192206173861E+40</v>
      </c>
      <c r="I22">
        <f t="shared" si="3"/>
        <v>2.5281853863059034E-2</v>
      </c>
      <c r="K22" t="e">
        <f>R_*(-Is*(EXP((K21)/(nVT))-1)+(E-K21)/(R_))</f>
        <v>#NUM!</v>
      </c>
    </row>
    <row r="23" spans="3:11" x14ac:dyDescent="0.25">
      <c r="C23">
        <f t="shared" si="0"/>
        <v>6.2480192206173859E+42</v>
      </c>
      <c r="E23">
        <f t="shared" si="1"/>
        <v>2.5281853863059034</v>
      </c>
      <c r="G23">
        <f t="shared" si="2"/>
        <v>-3.1000000000000002E-10</v>
      </c>
      <c r="I23">
        <f t="shared" si="3"/>
        <v>2.5281853863059034E-2</v>
      </c>
      <c r="K23" t="e">
        <f>R_*(-Is*(EXP((K22)/(nVT))-1)+(E-K22)/(R_))</f>
        <v>#NUM!</v>
      </c>
    </row>
    <row r="24" spans="3:11" x14ac:dyDescent="0.25">
      <c r="C24" t="s">
        <v>12</v>
      </c>
    </row>
    <row r="25" spans="3:11" x14ac:dyDescent="0.25">
      <c r="E25" t="s">
        <v>13</v>
      </c>
      <c r="I25" t="s">
        <v>13</v>
      </c>
    </row>
    <row r="26" spans="3:11" x14ac:dyDescent="0.25">
      <c r="D26" s="3" t="s">
        <v>14</v>
      </c>
      <c r="E26">
        <f>E23/R_</f>
        <v>2.5281853863059034E-2</v>
      </c>
      <c r="H26" s="3" t="s">
        <v>19</v>
      </c>
      <c r="I26">
        <f>R_*I23</f>
        <v>2.5281853863059034</v>
      </c>
    </row>
    <row r="27" spans="3:11" x14ac:dyDescent="0.25">
      <c r="D27" t="s">
        <v>15</v>
      </c>
      <c r="E27">
        <f>E - E23</f>
        <v>0.47181461369409661</v>
      </c>
      <c r="H27" s="3" t="s">
        <v>15</v>
      </c>
      <c r="I27">
        <f>E-I26</f>
        <v>0.47181461369409661</v>
      </c>
    </row>
    <row r="28" spans="3:11" x14ac:dyDescent="0.25">
      <c r="D28" t="s">
        <v>16</v>
      </c>
      <c r="E28">
        <f>Is*(EXP(E27/nVT)-1)</f>
        <v>2.5281853863059214E-2</v>
      </c>
      <c r="H28" t="s">
        <v>20</v>
      </c>
      <c r="I28">
        <f>Is*(EXP(I27/nVT)-1)</f>
        <v>2.5281853863059214E-2</v>
      </c>
    </row>
  </sheetData>
  <mergeCells count="2">
    <mergeCell ref="C10:E10"/>
    <mergeCell ref="G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E</vt:lpstr>
      <vt:lpstr>Is</vt:lpstr>
      <vt:lpstr>nVT</vt:lpstr>
      <vt:lpstr>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UsX</cp:lastModifiedBy>
  <dcterms:created xsi:type="dcterms:W3CDTF">2021-08-25T18:52:19Z</dcterms:created>
  <dcterms:modified xsi:type="dcterms:W3CDTF">2021-09-08T06:54:17Z</dcterms:modified>
</cp:coreProperties>
</file>