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johnson\Desktop\"/>
    </mc:Choice>
  </mc:AlternateContent>
  <bookViews>
    <workbookView xWindow="360" yWindow="210" windowWidth="19440" windowHeight="11025" tabRatio="739"/>
  </bookViews>
  <sheets>
    <sheet name="Project Status Dashboard" sheetId="1" r:id="rId1"/>
    <sheet name="Gantt Chart Template" sheetId="11" r:id="rId2"/>
    <sheet name="Backlog" sheetId="13" r:id="rId3"/>
    <sheet name="Issue Tracker" sheetId="9" r:id="rId4"/>
    <sheet name="Burndown Chart" sheetId="10" r:id="rId5"/>
    <sheet name="Data" sheetId="2" r:id="rId6"/>
    <sheet name="Calculations" sheetId="8" state="hidden" r:id="rId7"/>
    <sheet name="Legend" sheetId="7" state="hidden" r:id="rId8"/>
  </sheets>
  <externalReferences>
    <externalReference r:id="rId9"/>
  </externalReferences>
  <definedNames>
    <definedName name="_xlnm._FilterDatabase" localSheetId="3" hidden="1">'Issue Tracker'!$B$5:$G$305</definedName>
    <definedName name="actDurations">'Gantt Chart Template'!$G$6:$G$45</definedName>
    <definedName name="activityCompletions">'[1]Project Plan Gantt Chart'!$I$6:$I$45</definedName>
    <definedName name="activityList">'Gantt Chart Template'!$C$15:$C$45</definedName>
    <definedName name="actStartDates">'Gantt Chart Template'!$F$6:$F$45</definedName>
    <definedName name="amberLight">Calculations!$C$5</definedName>
    <definedName name="ganttSymbols">Legend!$D$3:$D$6</definedName>
    <definedName name="ganttTypes">Legend!$B$3:$B$4</definedName>
    <definedName name="greenLight">Calculations!$C$7</definedName>
    <definedName name="planStartDates">'Gantt Chart Template'!$D$6:$D$45</definedName>
    <definedName name="_xlnm.Print_Area" localSheetId="2">Backlog!$A$1:$I$43</definedName>
    <definedName name="_xlnm.Print_Area" localSheetId="1">'Gantt Chart Template'!$B$1:$AN$45</definedName>
    <definedName name="_xlnm.Print_Area" localSheetId="3">'Issue Tracker'!$B$1:$G$48</definedName>
    <definedName name="_xlnm.Print_Area" localSheetId="0">'Project Status Dashboard'!$A$1:$R$34</definedName>
    <definedName name="projectProgress">Data!$C$4</definedName>
    <definedName name="projectStatus">Data!$C$3</definedName>
    <definedName name="redLight">Calculations!$C$3</definedName>
    <definedName name="statusLight">IF(projectStatus="red",redLight,IF(projectStatus="amber",amberLight,greenLight))</definedName>
  </definedNames>
  <calcPr calcId="171027" iterate="1"/>
</workbook>
</file>

<file path=xl/calcChain.xml><?xml version="1.0" encoding="utf-8"?>
<calcChain xmlns="http://schemas.openxmlformats.org/spreadsheetml/2006/main">
  <c r="E6" i="10" l="1"/>
  <c r="F6" i="10" s="1"/>
  <c r="F7" i="10" s="1"/>
  <c r="C5" i="1"/>
  <c r="D7" i="1"/>
  <c r="D8" i="1"/>
  <c r="D9" i="1"/>
  <c r="D10" i="1"/>
  <c r="D11" i="1"/>
  <c r="C8" i="1"/>
  <c r="C9" i="1"/>
  <c r="C10" i="1"/>
  <c r="C11" i="1"/>
  <c r="C7" i="1"/>
  <c r="AN45" i="11"/>
  <c r="AM45" i="11"/>
  <c r="AL45" i="11"/>
  <c r="AK45" i="11"/>
  <c r="AJ45" i="11"/>
  <c r="AI45" i="11"/>
  <c r="AH45" i="11"/>
  <c r="AG45" i="11"/>
  <c r="AF45" i="11"/>
  <c r="AE45" i="11"/>
  <c r="AD45" i="11"/>
  <c r="AC45" i="11"/>
  <c r="AB45" i="11"/>
  <c r="AA45" i="11"/>
  <c r="Z45" i="11"/>
  <c r="Y45" i="11"/>
  <c r="X45" i="11"/>
  <c r="W45" i="11"/>
  <c r="V45" i="11"/>
  <c r="U45" i="11"/>
  <c r="T45" i="11"/>
  <c r="S45" i="11"/>
  <c r="R45" i="11"/>
  <c r="Q45" i="11"/>
  <c r="P45" i="11"/>
  <c r="O45" i="11"/>
  <c r="N45" i="11"/>
  <c r="M45" i="11"/>
  <c r="L45" i="11"/>
  <c r="K45" i="11"/>
  <c r="J45" i="11"/>
  <c r="I45" i="11"/>
  <c r="AN44" i="11"/>
  <c r="AM44" i="11"/>
  <c r="AL44" i="11"/>
  <c r="AK44" i="11"/>
  <c r="AJ44" i="11"/>
  <c r="AI44" i="11"/>
  <c r="AH44" i="11"/>
  <c r="AG44" i="11"/>
  <c r="AF44" i="11"/>
  <c r="AE44" i="11"/>
  <c r="AD44" i="11"/>
  <c r="AC44" i="11"/>
  <c r="AB44" i="11"/>
  <c r="AA44" i="11"/>
  <c r="Z44" i="11"/>
  <c r="Y44" i="11"/>
  <c r="X44" i="11"/>
  <c r="W44" i="11"/>
  <c r="V44" i="11"/>
  <c r="U44" i="11"/>
  <c r="T44" i="11"/>
  <c r="S44" i="11"/>
  <c r="R44" i="11"/>
  <c r="Q44" i="11"/>
  <c r="P44" i="11"/>
  <c r="O44" i="11"/>
  <c r="N44" i="11"/>
  <c r="M44" i="11"/>
  <c r="L44" i="11"/>
  <c r="K44" i="11"/>
  <c r="J44" i="11"/>
  <c r="I44" i="11"/>
  <c r="AN43" i="11"/>
  <c r="AM43" i="11"/>
  <c r="AL43" i="11"/>
  <c r="AK43" i="11"/>
  <c r="AJ43" i="11"/>
  <c r="AI43" i="11"/>
  <c r="AH43" i="11"/>
  <c r="AG43" i="11"/>
  <c r="AF43" i="11"/>
  <c r="AE43" i="11"/>
  <c r="AD43" i="11"/>
  <c r="AC43" i="11"/>
  <c r="AB43" i="11"/>
  <c r="AA43" i="11"/>
  <c r="Z43" i="11"/>
  <c r="Y43" i="11"/>
  <c r="X43" i="11"/>
  <c r="W43" i="11"/>
  <c r="V43" i="11"/>
  <c r="U43" i="11"/>
  <c r="T43" i="11"/>
  <c r="S43" i="11"/>
  <c r="R43" i="11"/>
  <c r="Q43" i="11"/>
  <c r="P43" i="11"/>
  <c r="O43" i="11"/>
  <c r="N43" i="11"/>
  <c r="M43" i="11"/>
  <c r="L43" i="11"/>
  <c r="K43" i="11"/>
  <c r="J43" i="11"/>
  <c r="I43" i="11"/>
  <c r="AN42" i="11"/>
  <c r="AM42" i="11"/>
  <c r="AL42" i="11"/>
  <c r="AK42" i="11"/>
  <c r="AJ42" i="11"/>
  <c r="AI42" i="11"/>
  <c r="AH42" i="11"/>
  <c r="AG42" i="11"/>
  <c r="AF42" i="11"/>
  <c r="AE42" i="11"/>
  <c r="AD42" i="11"/>
  <c r="AC42" i="11"/>
  <c r="AB42" i="11"/>
  <c r="AA42" i="11"/>
  <c r="Z42" i="11"/>
  <c r="Y42" i="11"/>
  <c r="X42" i="11"/>
  <c r="W42" i="11"/>
  <c r="V42" i="11"/>
  <c r="U42" i="11"/>
  <c r="T42" i="11"/>
  <c r="S42" i="11"/>
  <c r="R42" i="11"/>
  <c r="Q42" i="11"/>
  <c r="P42" i="11"/>
  <c r="O42" i="11"/>
  <c r="N42" i="11"/>
  <c r="M42" i="11"/>
  <c r="L42" i="11"/>
  <c r="K42" i="11"/>
  <c r="J42" i="11"/>
  <c r="I42" i="11"/>
  <c r="AN41" i="11"/>
  <c r="AM41" i="11"/>
  <c r="AL41" i="11"/>
  <c r="AK41" i="11"/>
  <c r="AJ41" i="11"/>
  <c r="AI41" i="11"/>
  <c r="AH41" i="11"/>
  <c r="AG41" i="11"/>
  <c r="AF41" i="11"/>
  <c r="AE41" i="11"/>
  <c r="AD41" i="11"/>
  <c r="AC41" i="11"/>
  <c r="AB41" i="11"/>
  <c r="AA41" i="11"/>
  <c r="Z41" i="11"/>
  <c r="Y41" i="11"/>
  <c r="X41" i="11"/>
  <c r="W41" i="11"/>
  <c r="V41" i="11"/>
  <c r="U41" i="11"/>
  <c r="T41" i="11"/>
  <c r="S41" i="11"/>
  <c r="R41" i="11"/>
  <c r="Q41" i="11"/>
  <c r="P41" i="11"/>
  <c r="O41" i="11"/>
  <c r="N41" i="11"/>
  <c r="M41" i="11"/>
  <c r="L41" i="11"/>
  <c r="K41" i="11"/>
  <c r="J41" i="11"/>
  <c r="I41" i="11"/>
  <c r="AN40" i="11"/>
  <c r="AM40" i="11"/>
  <c r="AL40" i="11"/>
  <c r="AK40" i="11"/>
  <c r="AJ40" i="11"/>
  <c r="AI40" i="11"/>
  <c r="AH40" i="11"/>
  <c r="AG40" i="11"/>
  <c r="AF40" i="11"/>
  <c r="AE40" i="11"/>
  <c r="AD40" i="11"/>
  <c r="AC40" i="11"/>
  <c r="AB40" i="11"/>
  <c r="AA40" i="11"/>
  <c r="Z40" i="11"/>
  <c r="Y40" i="11"/>
  <c r="X40" i="11"/>
  <c r="W40" i="11"/>
  <c r="V40" i="11"/>
  <c r="U40" i="11"/>
  <c r="T40" i="11"/>
  <c r="S40" i="11"/>
  <c r="R40" i="11"/>
  <c r="Q40" i="11"/>
  <c r="P40" i="11"/>
  <c r="O40" i="11"/>
  <c r="N40" i="11"/>
  <c r="M40" i="11"/>
  <c r="L40" i="11"/>
  <c r="K40" i="11"/>
  <c r="J40" i="11"/>
  <c r="I40" i="11"/>
  <c r="AN39" i="11"/>
  <c r="AM39" i="11"/>
  <c r="AL39" i="11"/>
  <c r="AK39" i="11"/>
  <c r="AJ39" i="11"/>
  <c r="AI39" i="11"/>
  <c r="AH39" i="11"/>
  <c r="AG39" i="11"/>
  <c r="AF39" i="11"/>
  <c r="AE39" i="11"/>
  <c r="AD39" i="11"/>
  <c r="AC39" i="11"/>
  <c r="AB39" i="11"/>
  <c r="AA39" i="11"/>
  <c r="Z39" i="11"/>
  <c r="Y39" i="11"/>
  <c r="X39" i="11"/>
  <c r="W39" i="11"/>
  <c r="V39" i="11"/>
  <c r="U39" i="11"/>
  <c r="T39" i="11"/>
  <c r="S39" i="11"/>
  <c r="R39" i="11"/>
  <c r="Q39" i="11"/>
  <c r="P39" i="11"/>
  <c r="O39" i="11"/>
  <c r="N39" i="11"/>
  <c r="M39" i="11"/>
  <c r="L39" i="11"/>
  <c r="K39" i="11"/>
  <c r="J39" i="11"/>
  <c r="I39" i="11"/>
  <c r="AN38" i="11"/>
  <c r="AM38" i="11"/>
  <c r="AL38" i="11"/>
  <c r="AK38" i="11"/>
  <c r="AJ38" i="11"/>
  <c r="AI38" i="11"/>
  <c r="AH38" i="11"/>
  <c r="AG38" i="11"/>
  <c r="AF38" i="11"/>
  <c r="AE38" i="11"/>
  <c r="AD38" i="11"/>
  <c r="AC38" i="11"/>
  <c r="AB38" i="11"/>
  <c r="AA38" i="11"/>
  <c r="Z38" i="11"/>
  <c r="Y38" i="11"/>
  <c r="X38" i="11"/>
  <c r="W38" i="11"/>
  <c r="V38" i="11"/>
  <c r="U38" i="11"/>
  <c r="T38" i="11"/>
  <c r="S38" i="11"/>
  <c r="R38" i="11"/>
  <c r="Q38" i="11"/>
  <c r="P38" i="11"/>
  <c r="O38" i="11"/>
  <c r="N38" i="11"/>
  <c r="M38" i="11"/>
  <c r="L38" i="11"/>
  <c r="K38" i="11"/>
  <c r="J38" i="11"/>
  <c r="I38" i="11"/>
  <c r="AN37" i="11"/>
  <c r="AM37" i="11"/>
  <c r="AL37" i="11"/>
  <c r="AK37" i="11"/>
  <c r="AJ37" i="11"/>
  <c r="AI37" i="11"/>
  <c r="AH37" i="11"/>
  <c r="AG37" i="11"/>
  <c r="AF37" i="11"/>
  <c r="AE37" i="11"/>
  <c r="AD37" i="11"/>
  <c r="AC37" i="11"/>
  <c r="AB37" i="11"/>
  <c r="AA37" i="11"/>
  <c r="Z37" i="11"/>
  <c r="Y37" i="11"/>
  <c r="X37" i="11"/>
  <c r="W37" i="11"/>
  <c r="V37" i="11"/>
  <c r="U37" i="11"/>
  <c r="T37" i="11"/>
  <c r="S37" i="11"/>
  <c r="R37" i="11"/>
  <c r="Q37" i="11"/>
  <c r="P37" i="11"/>
  <c r="O37" i="11"/>
  <c r="N37" i="11"/>
  <c r="M37" i="11"/>
  <c r="L37" i="11"/>
  <c r="K37" i="11"/>
  <c r="J37" i="11"/>
  <c r="I37" i="11"/>
  <c r="AN36" i="11"/>
  <c r="AM36" i="11"/>
  <c r="AL36" i="11"/>
  <c r="AK36" i="11"/>
  <c r="AJ36" i="11"/>
  <c r="AI36" i="11"/>
  <c r="AH36" i="11"/>
  <c r="AG36" i="11"/>
  <c r="AF36" i="11"/>
  <c r="AE36" i="11"/>
  <c r="AD36" i="11"/>
  <c r="AC36" i="11"/>
  <c r="AB36" i="11"/>
  <c r="AA36" i="11"/>
  <c r="Z36" i="11"/>
  <c r="Y36" i="11"/>
  <c r="X36" i="11"/>
  <c r="W36" i="11"/>
  <c r="V36" i="11"/>
  <c r="U36" i="11"/>
  <c r="T36" i="11"/>
  <c r="S36" i="11"/>
  <c r="R36" i="11"/>
  <c r="Q36" i="11"/>
  <c r="P36" i="11"/>
  <c r="O36" i="11"/>
  <c r="N36" i="11"/>
  <c r="M36" i="11"/>
  <c r="L36" i="11"/>
  <c r="K36" i="11"/>
  <c r="J36" i="11"/>
  <c r="I36" i="11"/>
  <c r="AN35" i="11"/>
  <c r="AM35" i="11"/>
  <c r="AL35" i="11"/>
  <c r="AK35" i="11"/>
  <c r="AJ35" i="11"/>
  <c r="AI35" i="11"/>
  <c r="AH35" i="11"/>
  <c r="AG35" i="11"/>
  <c r="AF35" i="11"/>
  <c r="AE35" i="11"/>
  <c r="AD35" i="11"/>
  <c r="AC35" i="11"/>
  <c r="AB35" i="11"/>
  <c r="AA35" i="11"/>
  <c r="Z35" i="11"/>
  <c r="Y35" i="11"/>
  <c r="X35" i="11"/>
  <c r="W35" i="11"/>
  <c r="V35" i="11"/>
  <c r="U35" i="11"/>
  <c r="T35" i="11"/>
  <c r="S35" i="11"/>
  <c r="R35" i="11"/>
  <c r="Q35" i="11"/>
  <c r="P35" i="11"/>
  <c r="O35" i="11"/>
  <c r="N35" i="11"/>
  <c r="M35" i="11"/>
  <c r="L35" i="11"/>
  <c r="K35" i="11"/>
  <c r="J35" i="11"/>
  <c r="I35" i="11"/>
  <c r="AN34" i="11"/>
  <c r="AM34" i="11"/>
  <c r="AL34" i="11"/>
  <c r="AK34" i="11"/>
  <c r="AJ34" i="11"/>
  <c r="AI34" i="11"/>
  <c r="AH34" i="11"/>
  <c r="AG34" i="11"/>
  <c r="AF34" i="11"/>
  <c r="AE34" i="11"/>
  <c r="AD34" i="11"/>
  <c r="AC34" i="11"/>
  <c r="AB34" i="11"/>
  <c r="AA34" i="11"/>
  <c r="Z34" i="11"/>
  <c r="Y34" i="11"/>
  <c r="X34" i="11"/>
  <c r="W34" i="11"/>
  <c r="V34" i="11"/>
  <c r="U34" i="11"/>
  <c r="T34" i="11"/>
  <c r="S34" i="11"/>
  <c r="R34" i="11"/>
  <c r="Q34" i="11"/>
  <c r="P34" i="11"/>
  <c r="O34" i="11"/>
  <c r="N34" i="11"/>
  <c r="M34" i="11"/>
  <c r="L34" i="11"/>
  <c r="K34" i="11"/>
  <c r="J34" i="11"/>
  <c r="I34" i="11"/>
  <c r="AN33" i="11"/>
  <c r="AM33" i="11"/>
  <c r="AL33" i="11"/>
  <c r="AK33" i="11"/>
  <c r="AJ33" i="11"/>
  <c r="AI33" i="11"/>
  <c r="AH33" i="11"/>
  <c r="AG33" i="11"/>
  <c r="AF33" i="11"/>
  <c r="AE33" i="11"/>
  <c r="AD33" i="11"/>
  <c r="AC33" i="11"/>
  <c r="AB33" i="11"/>
  <c r="AA33" i="11"/>
  <c r="Z33" i="11"/>
  <c r="Y33" i="11"/>
  <c r="X33" i="11"/>
  <c r="W33" i="11"/>
  <c r="V33" i="11"/>
  <c r="U33" i="11"/>
  <c r="T33" i="11"/>
  <c r="S33" i="11"/>
  <c r="R33" i="11"/>
  <c r="Q33" i="11"/>
  <c r="P33" i="11"/>
  <c r="O33" i="11"/>
  <c r="N33" i="11"/>
  <c r="M33" i="11"/>
  <c r="L33" i="11"/>
  <c r="K33" i="11"/>
  <c r="J33" i="11"/>
  <c r="I33" i="11"/>
  <c r="AN32" i="11"/>
  <c r="AM32" i="11"/>
  <c r="AL32" i="11"/>
  <c r="AK32" i="11"/>
  <c r="AJ32" i="11"/>
  <c r="AI32" i="11"/>
  <c r="AH32" i="11"/>
  <c r="AG32" i="11"/>
  <c r="AF32" i="11"/>
  <c r="AE32" i="11"/>
  <c r="AD32" i="11"/>
  <c r="AC32" i="11"/>
  <c r="AB32" i="11"/>
  <c r="AA32" i="11"/>
  <c r="Z32" i="11"/>
  <c r="Y32" i="11"/>
  <c r="X32" i="11"/>
  <c r="W32" i="11"/>
  <c r="V32" i="11"/>
  <c r="U32" i="11"/>
  <c r="T32" i="11"/>
  <c r="S32" i="11"/>
  <c r="R32" i="11"/>
  <c r="Q32" i="11"/>
  <c r="P32" i="11"/>
  <c r="O32" i="11"/>
  <c r="N32" i="11"/>
  <c r="M32" i="11"/>
  <c r="L32" i="11"/>
  <c r="K32" i="11"/>
  <c r="J32" i="11"/>
  <c r="I32" i="11"/>
  <c r="AN31" i="11"/>
  <c r="AM31" i="11"/>
  <c r="AL31" i="11"/>
  <c r="AK31" i="11"/>
  <c r="AJ31" i="11"/>
  <c r="AI31" i="11"/>
  <c r="AH31" i="11"/>
  <c r="AG31" i="11"/>
  <c r="AF31" i="11"/>
  <c r="AE31" i="11"/>
  <c r="AD31" i="11"/>
  <c r="AC31" i="11"/>
  <c r="AB31" i="11"/>
  <c r="AA31" i="11"/>
  <c r="Z31" i="11"/>
  <c r="Y31" i="11"/>
  <c r="X31" i="11"/>
  <c r="W31" i="11"/>
  <c r="V31" i="11"/>
  <c r="U31" i="11"/>
  <c r="T31" i="11"/>
  <c r="S31" i="11"/>
  <c r="R31" i="11"/>
  <c r="Q31" i="11"/>
  <c r="P31" i="11"/>
  <c r="O31" i="11"/>
  <c r="N31" i="11"/>
  <c r="M31" i="11"/>
  <c r="L31" i="11"/>
  <c r="K31" i="11"/>
  <c r="J31" i="11"/>
  <c r="I31" i="11"/>
  <c r="AN30" i="11"/>
  <c r="AM30" i="11"/>
  <c r="AL30" i="11"/>
  <c r="AK30" i="11"/>
  <c r="AJ30" i="11"/>
  <c r="AI30" i="11"/>
  <c r="AH30" i="11"/>
  <c r="AG30" i="11"/>
  <c r="AF30" i="11"/>
  <c r="AE30" i="11"/>
  <c r="AD30" i="11"/>
  <c r="AC30" i="11"/>
  <c r="AB30" i="11"/>
  <c r="AA30" i="11"/>
  <c r="Z30" i="11"/>
  <c r="Y30" i="11"/>
  <c r="X30" i="11"/>
  <c r="W30" i="11"/>
  <c r="V30" i="11"/>
  <c r="U30" i="11"/>
  <c r="T30" i="11"/>
  <c r="S30" i="11"/>
  <c r="R30" i="11"/>
  <c r="Q30" i="11"/>
  <c r="P30" i="11"/>
  <c r="O30" i="11"/>
  <c r="N30" i="11"/>
  <c r="M30" i="11"/>
  <c r="L30" i="11"/>
  <c r="K30" i="11"/>
  <c r="J30" i="11"/>
  <c r="I30" i="11"/>
  <c r="AN29" i="11"/>
  <c r="AM29" i="11"/>
  <c r="AL29" i="11"/>
  <c r="AK29" i="11"/>
  <c r="AJ29" i="11"/>
  <c r="AI29" i="11"/>
  <c r="AH29" i="11"/>
  <c r="AG29" i="11"/>
  <c r="AF29" i="11"/>
  <c r="AE29" i="11"/>
  <c r="AD29" i="11"/>
  <c r="AC29" i="11"/>
  <c r="AB29" i="11"/>
  <c r="AA29" i="11"/>
  <c r="Z29" i="11"/>
  <c r="Y29" i="11"/>
  <c r="X29" i="11"/>
  <c r="W29" i="11"/>
  <c r="V29" i="11"/>
  <c r="U29" i="11"/>
  <c r="T29" i="11"/>
  <c r="S29" i="11"/>
  <c r="R29" i="11"/>
  <c r="Q29" i="11"/>
  <c r="P29" i="11"/>
  <c r="O29" i="11"/>
  <c r="N29" i="11"/>
  <c r="M29" i="11"/>
  <c r="L29" i="11"/>
  <c r="K29" i="11"/>
  <c r="J29" i="11"/>
  <c r="I29" i="11"/>
  <c r="AN28" i="11"/>
  <c r="AM28" i="11"/>
  <c r="AL28" i="11"/>
  <c r="AK28" i="11"/>
  <c r="AJ28" i="11"/>
  <c r="AI28" i="11"/>
  <c r="AH28" i="11"/>
  <c r="AG28" i="11"/>
  <c r="AF28" i="11"/>
  <c r="AE28" i="11"/>
  <c r="AD28" i="11"/>
  <c r="AC28" i="11"/>
  <c r="AB28" i="11"/>
  <c r="AA28" i="11"/>
  <c r="Z28" i="11"/>
  <c r="Y28" i="11"/>
  <c r="X28" i="11"/>
  <c r="W28" i="11"/>
  <c r="V28" i="11"/>
  <c r="U28" i="11"/>
  <c r="T28" i="11"/>
  <c r="S28" i="11"/>
  <c r="R28" i="11"/>
  <c r="Q28" i="11"/>
  <c r="P28" i="11"/>
  <c r="O28" i="11"/>
  <c r="N28" i="11"/>
  <c r="M28" i="11"/>
  <c r="L28" i="11"/>
  <c r="K28" i="11"/>
  <c r="J28" i="11"/>
  <c r="I28" i="11"/>
  <c r="AN27" i="11"/>
  <c r="AM27" i="11"/>
  <c r="AL27" i="11"/>
  <c r="AK27" i="11"/>
  <c r="AJ27" i="11"/>
  <c r="AI27" i="11"/>
  <c r="AH27" i="11"/>
  <c r="AG27" i="11"/>
  <c r="AF27" i="11"/>
  <c r="AE27" i="11"/>
  <c r="AD27" i="11"/>
  <c r="AC27" i="11"/>
  <c r="AB27" i="11"/>
  <c r="AA27" i="11"/>
  <c r="Z27" i="11"/>
  <c r="Y27" i="11"/>
  <c r="X27" i="11"/>
  <c r="W27" i="11"/>
  <c r="V27" i="11"/>
  <c r="U27" i="11"/>
  <c r="T27" i="11"/>
  <c r="S27" i="11"/>
  <c r="R27" i="11"/>
  <c r="Q27" i="11"/>
  <c r="P27" i="11"/>
  <c r="O27" i="11"/>
  <c r="N27" i="11"/>
  <c r="M27" i="11"/>
  <c r="L27" i="11"/>
  <c r="K27" i="11"/>
  <c r="J27" i="11"/>
  <c r="I27" i="11"/>
  <c r="AN26" i="11"/>
  <c r="AM26" i="11"/>
  <c r="AL26" i="11"/>
  <c r="AK26" i="11"/>
  <c r="AJ26" i="11"/>
  <c r="AI26" i="11"/>
  <c r="AH26" i="11"/>
  <c r="AG26" i="11"/>
  <c r="AF26" i="11"/>
  <c r="AE26" i="11"/>
  <c r="AD26" i="11"/>
  <c r="AC26" i="11"/>
  <c r="AB26" i="11"/>
  <c r="AA26" i="11"/>
  <c r="Z26" i="11"/>
  <c r="Y26" i="11"/>
  <c r="X26" i="11"/>
  <c r="W26" i="11"/>
  <c r="V26" i="11"/>
  <c r="U26" i="11"/>
  <c r="T26" i="11"/>
  <c r="S26" i="11"/>
  <c r="R26" i="11"/>
  <c r="Q26" i="11"/>
  <c r="P26" i="11"/>
  <c r="O26" i="11"/>
  <c r="N26" i="11"/>
  <c r="M26" i="11"/>
  <c r="L26" i="11"/>
  <c r="K26" i="11"/>
  <c r="J26" i="11"/>
  <c r="I26" i="11"/>
  <c r="AN25" i="11"/>
  <c r="AM25" i="11"/>
  <c r="AL25" i="11"/>
  <c r="AK25" i="11"/>
  <c r="AJ25" i="11"/>
  <c r="AI25" i="11"/>
  <c r="AH25" i="11"/>
  <c r="AG25" i="11"/>
  <c r="AF25" i="11"/>
  <c r="AE25" i="11"/>
  <c r="AD25" i="11"/>
  <c r="AC25" i="11"/>
  <c r="AB25" i="11"/>
  <c r="AA25" i="11"/>
  <c r="Z25" i="11"/>
  <c r="Y25" i="11"/>
  <c r="X25" i="11"/>
  <c r="W25" i="11"/>
  <c r="V25" i="11"/>
  <c r="U25" i="11"/>
  <c r="T25" i="11"/>
  <c r="S25" i="11"/>
  <c r="R25" i="11"/>
  <c r="Q25" i="11"/>
  <c r="P25" i="11"/>
  <c r="O25" i="11"/>
  <c r="N25" i="11"/>
  <c r="M25" i="11"/>
  <c r="L25" i="11"/>
  <c r="K25" i="11"/>
  <c r="J25" i="11"/>
  <c r="I25" i="11"/>
  <c r="AN24" i="11"/>
  <c r="AM24" i="11"/>
  <c r="AL24" i="11"/>
  <c r="AK24" i="11"/>
  <c r="AJ24" i="11"/>
  <c r="AI24" i="11"/>
  <c r="AH24" i="11"/>
  <c r="AG24" i="11"/>
  <c r="AF24" i="11"/>
  <c r="AE24" i="11"/>
  <c r="AD24" i="11"/>
  <c r="AC24" i="11"/>
  <c r="AB24" i="11"/>
  <c r="AA24" i="11"/>
  <c r="Z24" i="11"/>
  <c r="Y24" i="11"/>
  <c r="X24" i="11"/>
  <c r="W24" i="11"/>
  <c r="V24" i="11"/>
  <c r="U24" i="11"/>
  <c r="T24" i="11"/>
  <c r="S24" i="11"/>
  <c r="R24" i="11"/>
  <c r="Q24" i="11"/>
  <c r="P24" i="11"/>
  <c r="O24" i="11"/>
  <c r="N24" i="11"/>
  <c r="M24" i="11"/>
  <c r="L24" i="11"/>
  <c r="K24" i="11"/>
  <c r="J24" i="11"/>
  <c r="I24" i="11"/>
  <c r="AN23" i="11"/>
  <c r="AM23" i="11"/>
  <c r="AL23" i="11"/>
  <c r="AK23" i="11"/>
  <c r="AJ23" i="11"/>
  <c r="AI23" i="11"/>
  <c r="AH23" i="11"/>
  <c r="AG23" i="11"/>
  <c r="AF23" i="11"/>
  <c r="AE23" i="11"/>
  <c r="AD23" i="11"/>
  <c r="AC23" i="11"/>
  <c r="AB23" i="11"/>
  <c r="AA23" i="11"/>
  <c r="Z23" i="11"/>
  <c r="Y23" i="11"/>
  <c r="X23" i="11"/>
  <c r="W23" i="11"/>
  <c r="V23" i="11"/>
  <c r="U23" i="11"/>
  <c r="T23" i="11"/>
  <c r="S23" i="11"/>
  <c r="R23" i="11"/>
  <c r="Q23" i="11"/>
  <c r="P23" i="11"/>
  <c r="O23" i="11"/>
  <c r="N23" i="11"/>
  <c r="M23" i="11"/>
  <c r="L23" i="11"/>
  <c r="K23" i="11"/>
  <c r="J23" i="11"/>
  <c r="I23" i="11"/>
  <c r="AN22" i="11"/>
  <c r="AM22" i="11"/>
  <c r="AL22" i="11"/>
  <c r="AK22" i="11"/>
  <c r="AJ22" i="11"/>
  <c r="AI22" i="11"/>
  <c r="AH22" i="11"/>
  <c r="AG22" i="11"/>
  <c r="AF22" i="11"/>
  <c r="AE22" i="11"/>
  <c r="AD22" i="11"/>
  <c r="AC22" i="11"/>
  <c r="AB22" i="11"/>
  <c r="AA22" i="11"/>
  <c r="Z22" i="11"/>
  <c r="Y22" i="11"/>
  <c r="X22" i="11"/>
  <c r="W22" i="11"/>
  <c r="V22" i="11"/>
  <c r="U22" i="11"/>
  <c r="T22" i="11"/>
  <c r="S22" i="11"/>
  <c r="R22" i="11"/>
  <c r="Q22" i="11"/>
  <c r="P22" i="11"/>
  <c r="O22" i="11"/>
  <c r="N22" i="11"/>
  <c r="M22" i="11"/>
  <c r="L22" i="11"/>
  <c r="K22" i="11"/>
  <c r="J22" i="11"/>
  <c r="I22" i="11"/>
  <c r="AN21" i="11"/>
  <c r="AM21" i="11"/>
  <c r="AL21" i="11"/>
  <c r="AK21" i="11"/>
  <c r="AJ21" i="11"/>
  <c r="AI21" i="11"/>
  <c r="AH21" i="11"/>
  <c r="AG21" i="11"/>
  <c r="AF21" i="11"/>
  <c r="AE21" i="11"/>
  <c r="AD21" i="11"/>
  <c r="AC21" i="11"/>
  <c r="AB21" i="11"/>
  <c r="AA21" i="11"/>
  <c r="Z21" i="11"/>
  <c r="Y21" i="11"/>
  <c r="X21" i="11"/>
  <c r="W21" i="11"/>
  <c r="V21" i="11"/>
  <c r="U21" i="11"/>
  <c r="T21" i="11"/>
  <c r="S21" i="11"/>
  <c r="R21" i="11"/>
  <c r="Q21" i="11"/>
  <c r="P21" i="11"/>
  <c r="O21" i="11"/>
  <c r="N21" i="11"/>
  <c r="M21" i="11"/>
  <c r="L21" i="11"/>
  <c r="K21" i="11"/>
  <c r="J21" i="11"/>
  <c r="I21" i="11"/>
  <c r="AN20" i="11"/>
  <c r="AM20" i="11"/>
  <c r="AL20" i="11"/>
  <c r="AK20" i="11"/>
  <c r="AJ20" i="11"/>
  <c r="AI20" i="11"/>
  <c r="AH20" i="11"/>
  <c r="AG20" i="11"/>
  <c r="AF20" i="11"/>
  <c r="AE20" i="11"/>
  <c r="AD20" i="11"/>
  <c r="AC20" i="11"/>
  <c r="AB20" i="11"/>
  <c r="AA20" i="11"/>
  <c r="Z20" i="11"/>
  <c r="Y20" i="11"/>
  <c r="X20" i="11"/>
  <c r="W20" i="11"/>
  <c r="V20" i="11"/>
  <c r="U20" i="11"/>
  <c r="T20" i="11"/>
  <c r="S20" i="11"/>
  <c r="R20" i="11"/>
  <c r="Q20" i="11"/>
  <c r="P20" i="11"/>
  <c r="O20" i="11"/>
  <c r="N20" i="11"/>
  <c r="M20" i="11"/>
  <c r="L20" i="11"/>
  <c r="K20" i="11"/>
  <c r="J20" i="11"/>
  <c r="I20" i="11"/>
  <c r="AN19" i="11"/>
  <c r="AM19" i="11"/>
  <c r="AL19" i="11"/>
  <c r="AK19" i="11"/>
  <c r="AJ19" i="11"/>
  <c r="AI19" i="11"/>
  <c r="AH19" i="11"/>
  <c r="AG19" i="11"/>
  <c r="AF19" i="11"/>
  <c r="AE19" i="11"/>
  <c r="AD19" i="11"/>
  <c r="AC19" i="11"/>
  <c r="AB19" i="11"/>
  <c r="AA19" i="11"/>
  <c r="Z19" i="11"/>
  <c r="Y19" i="11"/>
  <c r="X19" i="11"/>
  <c r="W19" i="11"/>
  <c r="V19" i="11"/>
  <c r="U19" i="11"/>
  <c r="T19" i="11"/>
  <c r="S19" i="11"/>
  <c r="R19" i="11"/>
  <c r="Q19" i="11"/>
  <c r="P19" i="11"/>
  <c r="O19" i="11"/>
  <c r="N19" i="11"/>
  <c r="M19" i="11"/>
  <c r="L19" i="11"/>
  <c r="K19" i="11"/>
  <c r="J19" i="11"/>
  <c r="I19" i="11"/>
  <c r="AN18" i="11"/>
  <c r="AM18" i="11"/>
  <c r="AL18" i="11"/>
  <c r="AK18" i="11"/>
  <c r="AJ18" i="11"/>
  <c r="AI18" i="11"/>
  <c r="AH18" i="11"/>
  <c r="AG18" i="11"/>
  <c r="AF18" i="11"/>
  <c r="AE18" i="11"/>
  <c r="AD18" i="11"/>
  <c r="AC18" i="11"/>
  <c r="AB18" i="11"/>
  <c r="AA18" i="11"/>
  <c r="Z18" i="11"/>
  <c r="Y18" i="11"/>
  <c r="X18" i="11"/>
  <c r="W18" i="11"/>
  <c r="V18" i="11"/>
  <c r="U18" i="11"/>
  <c r="T18" i="11"/>
  <c r="S18" i="11"/>
  <c r="R18" i="11"/>
  <c r="Q18" i="11"/>
  <c r="P18" i="11"/>
  <c r="O18" i="11"/>
  <c r="N18" i="11"/>
  <c r="M18" i="11"/>
  <c r="L18" i="11"/>
  <c r="K18" i="11"/>
  <c r="J18" i="11"/>
  <c r="I18" i="11"/>
  <c r="AN17" i="11"/>
  <c r="AM17" i="11"/>
  <c r="AL17" i="11"/>
  <c r="AK17" i="11"/>
  <c r="AJ17" i="11"/>
  <c r="AI17" i="11"/>
  <c r="AH17" i="11"/>
  <c r="AG17" i="11"/>
  <c r="AF17" i="11"/>
  <c r="AE17" i="11"/>
  <c r="AD17" i="11"/>
  <c r="AC17" i="11"/>
  <c r="AB17" i="11"/>
  <c r="AA17" i="11"/>
  <c r="Z17" i="11"/>
  <c r="Y17" i="11"/>
  <c r="X17" i="11"/>
  <c r="W17" i="11"/>
  <c r="V17" i="11"/>
  <c r="U17" i="11"/>
  <c r="T17" i="11"/>
  <c r="S17" i="11"/>
  <c r="R17" i="11"/>
  <c r="Q17" i="11"/>
  <c r="P17" i="11"/>
  <c r="O17" i="11"/>
  <c r="N17" i="11"/>
  <c r="M17" i="11"/>
  <c r="L17" i="11"/>
  <c r="K17" i="11"/>
  <c r="J17" i="11"/>
  <c r="I17" i="11"/>
  <c r="AN16" i="11"/>
  <c r="AM16" i="11"/>
  <c r="AL16" i="11"/>
  <c r="AK16" i="11"/>
  <c r="AJ16" i="11"/>
  <c r="AI16" i="11"/>
  <c r="AH16" i="11"/>
  <c r="AG16" i="11"/>
  <c r="AF16" i="11"/>
  <c r="AE16" i="11"/>
  <c r="AD16" i="11"/>
  <c r="AC16" i="11"/>
  <c r="AB16" i="11"/>
  <c r="AA16" i="11"/>
  <c r="Z16" i="11"/>
  <c r="Y16" i="11"/>
  <c r="X16" i="11"/>
  <c r="W16" i="11"/>
  <c r="V16" i="11"/>
  <c r="U16" i="11"/>
  <c r="T16" i="11"/>
  <c r="S16" i="11"/>
  <c r="R16" i="11"/>
  <c r="Q16" i="11"/>
  <c r="P16" i="11"/>
  <c r="O16" i="11"/>
  <c r="N16" i="11"/>
  <c r="M16" i="11"/>
  <c r="L16" i="11"/>
  <c r="K16" i="11"/>
  <c r="J16" i="11"/>
  <c r="I16" i="11"/>
  <c r="AN15" i="11"/>
  <c r="AM15" i="11"/>
  <c r="AL15" i="11"/>
  <c r="AK15" i="11"/>
  <c r="AJ15" i="11"/>
  <c r="AI15" i="11"/>
  <c r="AH15" i="11"/>
  <c r="AG15" i="11"/>
  <c r="AF15" i="11"/>
  <c r="AE15" i="11"/>
  <c r="AD15" i="11"/>
  <c r="AC15" i="11"/>
  <c r="AB15" i="11"/>
  <c r="AA15" i="11"/>
  <c r="Z15" i="11"/>
  <c r="Y15" i="11"/>
  <c r="X15" i="11"/>
  <c r="W15" i="11"/>
  <c r="V15" i="11"/>
  <c r="U15" i="11"/>
  <c r="T15" i="11"/>
  <c r="S15" i="11"/>
  <c r="R15" i="11"/>
  <c r="Q15" i="11"/>
  <c r="P15" i="11"/>
  <c r="O15" i="11"/>
  <c r="N15" i="11"/>
  <c r="M15" i="11"/>
  <c r="L15" i="11"/>
  <c r="K15" i="11"/>
  <c r="J15" i="11"/>
  <c r="I15" i="11"/>
  <c r="AN14" i="11"/>
  <c r="AM14" i="11"/>
  <c r="AL14" i="11"/>
  <c r="AK14" i="11"/>
  <c r="AJ14" i="11"/>
  <c r="AI14" i="11"/>
  <c r="AH14" i="11"/>
  <c r="AG14" i="11"/>
  <c r="AF14" i="11"/>
  <c r="AE14" i="11"/>
  <c r="AD14" i="11"/>
  <c r="AC14" i="11"/>
  <c r="AB14" i="11"/>
  <c r="AA14" i="11"/>
  <c r="Z14" i="11"/>
  <c r="Y14" i="11"/>
  <c r="X14" i="11"/>
  <c r="W14" i="11"/>
  <c r="V14" i="11"/>
  <c r="U14" i="11"/>
  <c r="T14" i="11"/>
  <c r="S14" i="11"/>
  <c r="R14" i="11"/>
  <c r="Q14" i="11"/>
  <c r="P14" i="11"/>
  <c r="O14" i="11"/>
  <c r="N14" i="11"/>
  <c r="M14" i="11"/>
  <c r="L14" i="11"/>
  <c r="K14" i="11"/>
  <c r="J14" i="11"/>
  <c r="I14" i="11"/>
  <c r="AN13" i="11"/>
  <c r="AM13" i="11"/>
  <c r="AL13" i="11"/>
  <c r="AK13" i="11"/>
  <c r="AJ13" i="11"/>
  <c r="AI13" i="11"/>
  <c r="AH13" i="11"/>
  <c r="AG13" i="11"/>
  <c r="AF13" i="11"/>
  <c r="AE13" i="11"/>
  <c r="AD13" i="11"/>
  <c r="AC13" i="11"/>
  <c r="AB13" i="11"/>
  <c r="AA13" i="11"/>
  <c r="Z13" i="11"/>
  <c r="Y13" i="11"/>
  <c r="X13" i="11"/>
  <c r="W13" i="11"/>
  <c r="V13" i="11"/>
  <c r="U13" i="11"/>
  <c r="T13" i="11"/>
  <c r="S13" i="11"/>
  <c r="R13" i="11"/>
  <c r="Q13" i="11"/>
  <c r="P13" i="11"/>
  <c r="O13" i="11"/>
  <c r="N13" i="11"/>
  <c r="M13" i="11"/>
  <c r="L13" i="11"/>
  <c r="K13" i="11"/>
  <c r="J13" i="11"/>
  <c r="I13" i="11"/>
  <c r="AN12" i="11"/>
  <c r="AM12" i="11"/>
  <c r="AL12" i="11"/>
  <c r="AK12" i="11"/>
  <c r="AJ12" i="11"/>
  <c r="AI12" i="11"/>
  <c r="AH12" i="11"/>
  <c r="AG12" i="11"/>
  <c r="AF12" i="11"/>
  <c r="AE12" i="11"/>
  <c r="AD12" i="11"/>
  <c r="AC12" i="11"/>
  <c r="AB12" i="11"/>
  <c r="AA12" i="11"/>
  <c r="Z12" i="11"/>
  <c r="Y12" i="11"/>
  <c r="X12" i="11"/>
  <c r="W12" i="11"/>
  <c r="V12" i="11"/>
  <c r="U12" i="11"/>
  <c r="T12" i="11"/>
  <c r="S12" i="11"/>
  <c r="R12" i="11"/>
  <c r="Q12" i="11"/>
  <c r="P12" i="11"/>
  <c r="O12" i="11"/>
  <c r="N12" i="11"/>
  <c r="M12" i="11"/>
  <c r="L12" i="11"/>
  <c r="K12" i="11"/>
  <c r="J12" i="11"/>
  <c r="I12" i="11"/>
  <c r="AN11" i="11"/>
  <c r="AM11" i="11"/>
  <c r="AL11" i="11"/>
  <c r="AK11" i="11"/>
  <c r="AJ11" i="11"/>
  <c r="AI11" i="11"/>
  <c r="AH11" i="11"/>
  <c r="AG11" i="11"/>
  <c r="AF11" i="11"/>
  <c r="AE11" i="11"/>
  <c r="AD11" i="11"/>
  <c r="AC11" i="11"/>
  <c r="AB11" i="11"/>
  <c r="AA11" i="11"/>
  <c r="Z11" i="11"/>
  <c r="Y11" i="11"/>
  <c r="X11" i="11"/>
  <c r="W11" i="11"/>
  <c r="V11" i="11"/>
  <c r="U11" i="11"/>
  <c r="T11" i="11"/>
  <c r="S11" i="11"/>
  <c r="R11" i="11"/>
  <c r="Q11" i="11"/>
  <c r="P11" i="11"/>
  <c r="O11" i="11"/>
  <c r="N11" i="11"/>
  <c r="M11" i="11"/>
  <c r="L11" i="11"/>
  <c r="K11" i="11"/>
  <c r="J11" i="11"/>
  <c r="I11" i="11"/>
  <c r="AN10" i="11"/>
  <c r="AM10" i="11"/>
  <c r="AL10" i="11"/>
  <c r="AK10" i="11"/>
  <c r="AJ10" i="11"/>
  <c r="AI10" i="11"/>
  <c r="AH10" i="11"/>
  <c r="AG10" i="11"/>
  <c r="AF10" i="11"/>
  <c r="AE10" i="11"/>
  <c r="AD10" i="11"/>
  <c r="AC10" i="11"/>
  <c r="AB10" i="11"/>
  <c r="AA10" i="11"/>
  <c r="Z10" i="11"/>
  <c r="Y10" i="11"/>
  <c r="X10" i="11"/>
  <c r="W10" i="11"/>
  <c r="V10" i="11"/>
  <c r="U10" i="11"/>
  <c r="T10" i="11"/>
  <c r="S10" i="11"/>
  <c r="R10" i="11"/>
  <c r="Q10" i="11"/>
  <c r="P10" i="11"/>
  <c r="O10" i="11"/>
  <c r="N10" i="11"/>
  <c r="M10" i="11"/>
  <c r="L10" i="11"/>
  <c r="K10" i="11"/>
  <c r="J10" i="11"/>
  <c r="I10" i="11"/>
  <c r="AN9" i="11"/>
  <c r="AM9" i="11"/>
  <c r="AL9" i="11"/>
  <c r="AK9" i="11"/>
  <c r="AJ9" i="11"/>
  <c r="AI9" i="11"/>
  <c r="AH9" i="11"/>
  <c r="AG9" i="11"/>
  <c r="AF9" i="11"/>
  <c r="AE9" i="11"/>
  <c r="AD9" i="11"/>
  <c r="AC9" i="11"/>
  <c r="AB9" i="11"/>
  <c r="AA9" i="11"/>
  <c r="Z9" i="11"/>
  <c r="Y9" i="11"/>
  <c r="X9" i="11"/>
  <c r="W9" i="11"/>
  <c r="V9" i="11"/>
  <c r="U9" i="11"/>
  <c r="T9" i="11"/>
  <c r="S9" i="11"/>
  <c r="R9" i="11"/>
  <c r="Q9" i="11"/>
  <c r="P9" i="11"/>
  <c r="O9" i="11"/>
  <c r="N9" i="11"/>
  <c r="M9" i="11"/>
  <c r="L9" i="11"/>
  <c r="K9" i="11"/>
  <c r="J9" i="11"/>
  <c r="I9" i="11"/>
  <c r="AN8" i="11"/>
  <c r="AM8" i="11"/>
  <c r="AL8" i="11"/>
  <c r="AK8" i="11"/>
  <c r="AJ8" i="11"/>
  <c r="AI8" i="11"/>
  <c r="AH8" i="11"/>
  <c r="AG8" i="11"/>
  <c r="AF8" i="11"/>
  <c r="AE8" i="11"/>
  <c r="AD8" i="11"/>
  <c r="AC8" i="11"/>
  <c r="AB8" i="11"/>
  <c r="AA8" i="11"/>
  <c r="Z8" i="11"/>
  <c r="Y8" i="11"/>
  <c r="X8" i="11"/>
  <c r="W8" i="11"/>
  <c r="V8" i="11"/>
  <c r="U8" i="11"/>
  <c r="T8" i="11"/>
  <c r="S8" i="11"/>
  <c r="R8" i="11"/>
  <c r="Q8" i="11"/>
  <c r="P8" i="11"/>
  <c r="O8" i="11"/>
  <c r="N8" i="11"/>
  <c r="M8" i="11"/>
  <c r="L8" i="11"/>
  <c r="K8" i="11"/>
  <c r="J8" i="11"/>
  <c r="I8" i="11"/>
  <c r="AN7" i="11"/>
  <c r="AM7" i="11"/>
  <c r="AL7" i="11"/>
  <c r="AK7" i="11"/>
  <c r="AJ7" i="11"/>
  <c r="AI7" i="11"/>
  <c r="AH7" i="11"/>
  <c r="AG7" i="11"/>
  <c r="AF7" i="11"/>
  <c r="AE7" i="11"/>
  <c r="AD7" i="11"/>
  <c r="AC7" i="11"/>
  <c r="AB7" i="11"/>
  <c r="AA7" i="11"/>
  <c r="Z7" i="11"/>
  <c r="Y7" i="11"/>
  <c r="X7" i="11"/>
  <c r="W7" i="11"/>
  <c r="V7" i="11"/>
  <c r="U7" i="11"/>
  <c r="T7" i="11"/>
  <c r="S7" i="11"/>
  <c r="R7" i="11"/>
  <c r="Q7" i="11"/>
  <c r="P7" i="11"/>
  <c r="O7" i="11"/>
  <c r="N7" i="11"/>
  <c r="M7" i="11"/>
  <c r="L7" i="11"/>
  <c r="K7" i="11"/>
  <c r="J7" i="11"/>
  <c r="I7" i="11"/>
  <c r="AN6" i="11"/>
  <c r="AM6" i="11"/>
  <c r="AL6" i="11"/>
  <c r="AK6" i="11"/>
  <c r="AJ6" i="11"/>
  <c r="AI6" i="11"/>
  <c r="AH6" i="11"/>
  <c r="AG6" i="11"/>
  <c r="AF6" i="11"/>
  <c r="AE6" i="11"/>
  <c r="AD6" i="11"/>
  <c r="AC6" i="11"/>
  <c r="AB6" i="11"/>
  <c r="AA6" i="11"/>
  <c r="Z6" i="11"/>
  <c r="Y6" i="11"/>
  <c r="X6" i="11"/>
  <c r="W6" i="11"/>
  <c r="V6" i="11"/>
  <c r="U6" i="11"/>
  <c r="T6" i="11"/>
  <c r="S6" i="11"/>
  <c r="R6" i="11"/>
  <c r="Q6" i="11"/>
  <c r="P6" i="11"/>
  <c r="O6" i="11"/>
  <c r="N6" i="11"/>
  <c r="M6" i="11"/>
  <c r="L6" i="11"/>
  <c r="K6" i="11"/>
  <c r="J6" i="11"/>
  <c r="I6" i="11"/>
  <c r="G26" i="10"/>
  <c r="F26" i="10"/>
  <c r="G25" i="10"/>
  <c r="F25" i="10"/>
  <c r="G24" i="10"/>
  <c r="F24" i="10"/>
  <c r="E24" i="10"/>
  <c r="G23" i="10"/>
  <c r="F23" i="10"/>
  <c r="G22" i="10"/>
  <c r="F22" i="10"/>
  <c r="G21" i="10"/>
  <c r="F21" i="10"/>
  <c r="G20" i="10"/>
  <c r="F20" i="10"/>
  <c r="E20" i="10"/>
  <c r="G19" i="10"/>
  <c r="F19" i="10"/>
  <c r="G18" i="10"/>
  <c r="F18" i="10"/>
  <c r="G17" i="10"/>
  <c r="F17" i="10"/>
  <c r="G16" i="10"/>
  <c r="F16" i="10"/>
  <c r="E16" i="10"/>
  <c r="G15" i="10"/>
  <c r="F15" i="10"/>
  <c r="G14" i="10"/>
  <c r="F14" i="10"/>
  <c r="G13" i="10"/>
  <c r="F13" i="10"/>
  <c r="G12" i="10"/>
  <c r="F12" i="10"/>
  <c r="E12" i="10"/>
  <c r="G11" i="10"/>
  <c r="F11" i="10"/>
  <c r="G10" i="10"/>
  <c r="F10" i="10"/>
  <c r="G9" i="10"/>
  <c r="F9" i="10"/>
  <c r="G8" i="10"/>
  <c r="F8" i="10"/>
  <c r="E8" i="10"/>
  <c r="G7" i="10"/>
  <c r="G6" i="10"/>
  <c r="C15" i="1"/>
  <c r="C16" i="1"/>
  <c r="C17" i="1"/>
  <c r="C18" i="1"/>
  <c r="C14" i="1"/>
  <c r="I3" i="1"/>
  <c r="C4" i="8"/>
  <c r="C5" i="8"/>
  <c r="C3" i="8"/>
  <c r="E11" i="10" l="1"/>
  <c r="E15" i="10"/>
  <c r="E19" i="10"/>
  <c r="E23" i="10"/>
  <c r="E26" i="10"/>
  <c r="E7" i="10"/>
  <c r="E10" i="10"/>
  <c r="E14" i="10"/>
  <c r="E18" i="10"/>
  <c r="E22" i="10"/>
  <c r="E9" i="10"/>
  <c r="E13" i="10"/>
  <c r="E17" i="10"/>
  <c r="E21" i="10"/>
  <c r="E25" i="10"/>
</calcChain>
</file>

<file path=xl/comments1.xml><?xml version="1.0" encoding="utf-8"?>
<comments xmlns="http://schemas.openxmlformats.org/spreadsheetml/2006/main">
  <authors>
    <author>Purna Duggirala</author>
  </authors>
  <commentList>
    <comment ref="K3" authorId="0" shapeId="0">
      <text>
        <r>
          <rPr>
            <sz val="9"/>
            <color indexed="81"/>
            <rFont val="Tahoma"/>
            <family val="2"/>
          </rPr>
          <t>Donot edit this</t>
        </r>
      </text>
    </comment>
  </commentList>
</comments>
</file>

<file path=xl/sharedStrings.xml><?xml version="1.0" encoding="utf-8"?>
<sst xmlns="http://schemas.openxmlformats.org/spreadsheetml/2006/main" count="375" uniqueCount="197">
  <si>
    <t>Overall Project Status</t>
  </si>
  <si>
    <t>Overall Project Progress</t>
  </si>
  <si>
    <t>Planned</t>
  </si>
  <si>
    <t>Actual</t>
  </si>
  <si>
    <t>%</t>
  </si>
  <si>
    <t>Show Gantt for</t>
  </si>
  <si>
    <t>What is current week?</t>
  </si>
  <si>
    <t>#</t>
  </si>
  <si>
    <t>Start</t>
  </si>
  <si>
    <t>Dur</t>
  </si>
  <si>
    <t>Done</t>
  </si>
  <si>
    <t>Activity 30</t>
  </si>
  <si>
    <t>Activity 31</t>
  </si>
  <si>
    <t>Activity 32</t>
  </si>
  <si>
    <t>Activity 33</t>
  </si>
  <si>
    <t>Activity 34</t>
  </si>
  <si>
    <t>Activity 35</t>
  </si>
  <si>
    <t>Activity 36</t>
  </si>
  <si>
    <t>Activity 37</t>
  </si>
  <si>
    <t>Activity 38</t>
  </si>
  <si>
    <t>Activity 39</t>
  </si>
  <si>
    <t>Activity 40</t>
  </si>
  <si>
    <t>Types of Gantt</t>
  </si>
  <si>
    <t>Project Plan - Gantt Chart Template</t>
  </si>
  <si>
    <t>Activity</t>
  </si>
  <si>
    <t>% done</t>
  </si>
  <si>
    <t>Project Status</t>
  </si>
  <si>
    <t></t>
  </si>
  <si>
    <t>Outstanding Issues</t>
  </si>
  <si>
    <t>Issue Tracker Template</t>
  </si>
  <si>
    <t>Date</t>
  </si>
  <si>
    <t>Issue</t>
  </si>
  <si>
    <t>Priority</t>
  </si>
  <si>
    <t>Open</t>
  </si>
  <si>
    <t>Close</t>
  </si>
  <si>
    <t>Comments</t>
  </si>
  <si>
    <t>Low</t>
  </si>
  <si>
    <t>Medium</t>
  </si>
  <si>
    <t>High</t>
  </si>
  <si>
    <t>Open Issue Summary</t>
  </si>
  <si>
    <t>Ongoing Activities</t>
  </si>
  <si>
    <t>Project Plan</t>
  </si>
  <si>
    <t>Click on the gantt chart to see it in detail</t>
  </si>
  <si>
    <t>Burndown Chart</t>
  </si>
  <si>
    <t>Project Timeline</t>
  </si>
  <si>
    <t>Milestone if any</t>
  </si>
  <si>
    <t>Height</t>
  </si>
  <si>
    <t>Enter the Project Milestone Data Here</t>
  </si>
  <si>
    <t>Enter Project Status</t>
  </si>
  <si>
    <t>Top 5 Issues</t>
  </si>
  <si>
    <t>Completed</t>
  </si>
  <si>
    <t>Burn down chart</t>
  </si>
  <si>
    <t>Burned down</t>
  </si>
  <si>
    <t>Balance</t>
  </si>
  <si>
    <t>Daily Completed</t>
  </si>
  <si>
    <t>Day</t>
  </si>
  <si>
    <t>Deliverable Burn Down</t>
  </si>
  <si>
    <t>Project Status Dashboard</t>
  </si>
  <si>
    <t>Show Status?</t>
  </si>
  <si>
    <t>Enter Activity Details</t>
  </si>
  <si>
    <t>List of Activities</t>
  </si>
  <si>
    <t>Completion</t>
  </si>
  <si>
    <t xml:space="preserve"> </t>
  </si>
  <si>
    <t>Dummy</t>
  </si>
  <si>
    <t>Gantt Chart Symbols</t>
  </si>
  <si>
    <t>█</t>
  </si>
  <si>
    <t>○</t>
  </si>
  <si>
    <t>↓</t>
  </si>
  <si>
    <t>Training in Canada</t>
  </si>
  <si>
    <t>Dashboard delivery plans</t>
  </si>
  <si>
    <t>Business Testers</t>
  </si>
  <si>
    <t>Produce Quotes</t>
  </si>
  <si>
    <t>Transfer Syspro to FTP</t>
  </si>
  <si>
    <t>Transfer Syspro to Azure</t>
  </si>
  <si>
    <t>Deploy Reporting DB to Azure</t>
  </si>
  <si>
    <t>Define user groups</t>
  </si>
  <si>
    <t>Get Training Costs</t>
  </si>
  <si>
    <t>Agree division of labour</t>
  </si>
  <si>
    <t>Define publication route</t>
  </si>
  <si>
    <t>Provision of application servers</t>
  </si>
  <si>
    <t>Provision of firewall</t>
  </si>
  <si>
    <t>provision of external proxy server</t>
  </si>
  <si>
    <t>Set up of application server</t>
  </si>
  <si>
    <t>set up of Qlik on proxy</t>
  </si>
  <si>
    <t>Set up of users and user groups</t>
  </si>
  <si>
    <t>Deploy first report to test</t>
  </si>
  <si>
    <t>testing by users</t>
  </si>
  <si>
    <t>deployment to live</t>
  </si>
  <si>
    <t>Sign off Quotes</t>
  </si>
  <si>
    <t>Define network security</t>
  </si>
  <si>
    <t>Task #</t>
  </si>
  <si>
    <t>Assigned To</t>
  </si>
  <si>
    <t>Status</t>
  </si>
  <si>
    <t>Task</t>
  </si>
  <si>
    <t>Define number of users</t>
  </si>
  <si>
    <t>CJ/HM</t>
  </si>
  <si>
    <t>Agree level of support</t>
  </si>
  <si>
    <t>Agree infrastructure location</t>
  </si>
  <si>
    <t>User Training</t>
  </si>
  <si>
    <t>Differentia</t>
  </si>
  <si>
    <t>Provide Quote for Azure infrastructure</t>
  </si>
  <si>
    <t>HM</t>
  </si>
  <si>
    <t>Provide Quote for Qlik licenses and setup</t>
  </si>
  <si>
    <t>Complete</t>
  </si>
  <si>
    <t>Details</t>
  </si>
  <si>
    <t>Outstanding</t>
  </si>
  <si>
    <t>Awaiting Task 4</t>
  </si>
  <si>
    <t>Present Quotes to BP/GW/DF</t>
  </si>
  <si>
    <t>BP</t>
  </si>
  <si>
    <t>Request backup and transfer</t>
  </si>
  <si>
    <t>Action and automate transfer</t>
  </si>
  <si>
    <t>K3</t>
  </si>
  <si>
    <t>Grant CJ access to Azure</t>
  </si>
  <si>
    <t>Write job to import files</t>
  </si>
  <si>
    <t>define and build error reports</t>
  </si>
  <si>
    <t>CJ</t>
  </si>
  <si>
    <t>Define different types of reports</t>
  </si>
  <si>
    <t>Define different levels of data</t>
  </si>
  <si>
    <t>Choose first deployment users</t>
  </si>
  <si>
    <t>Choose Super Users</t>
  </si>
  <si>
    <t>Assign users to groups</t>
  </si>
  <si>
    <t>Create users and groups in Azure AD</t>
  </si>
  <si>
    <t>Review of network diagram by IT &amp; Differentia</t>
  </si>
  <si>
    <t>IT</t>
  </si>
  <si>
    <t>Agree change control form</t>
  </si>
  <si>
    <t>Agree access to test server</t>
  </si>
  <si>
    <t>Agree sign off and go live process</t>
  </si>
  <si>
    <t>Define what infrastructure exists and what needs to be setup</t>
  </si>
  <si>
    <t>define at what point Differentia take over configuration</t>
  </si>
  <si>
    <t>Define internal issues vs those to be raised to Differentia</t>
  </si>
  <si>
    <t>IT/CJ</t>
  </si>
  <si>
    <t>Awaiting Task 19</t>
  </si>
  <si>
    <t>Provision of live server</t>
  </si>
  <si>
    <t>Provision of test server</t>
  </si>
  <si>
    <t>Set up of live server</t>
  </si>
  <si>
    <t>Set up of test server</t>
  </si>
  <si>
    <t>Agree approach internal vs external</t>
  </si>
  <si>
    <t>Internal testing - access to system</t>
  </si>
  <si>
    <t>User testing - report data and functionality</t>
  </si>
  <si>
    <t>?</t>
  </si>
  <si>
    <t>define users to conduct testing</t>
  </si>
  <si>
    <t>following sign off, move report to live server</t>
  </si>
  <si>
    <t>Awaiting Task 40</t>
  </si>
  <si>
    <t>Awaiting Task 38</t>
  </si>
  <si>
    <t>Awaiting Task 39</t>
  </si>
  <si>
    <t>Awaiting Task 32</t>
  </si>
  <si>
    <t>Awaiting Task 35</t>
  </si>
  <si>
    <t>Awaiting Task 36</t>
  </si>
  <si>
    <t>Awaiting Task 37</t>
  </si>
  <si>
    <t>Awaiting Task 29</t>
  </si>
  <si>
    <t>Awaiting Task 30</t>
  </si>
  <si>
    <t>Provide sliding scale of server requirements</t>
  </si>
  <si>
    <t>Awaiting Task 8</t>
  </si>
  <si>
    <t>Awaiting Task 13</t>
  </si>
  <si>
    <t>Awaiting Task 11</t>
  </si>
  <si>
    <t>Awaiting Task 12</t>
  </si>
  <si>
    <t>Awaiting Task 6</t>
  </si>
  <si>
    <t>Awaiting Task 7</t>
  </si>
  <si>
    <t>Due Date</t>
  </si>
  <si>
    <t>5 users + 50 hours of access per month</t>
  </si>
  <si>
    <t>daily checks and support</t>
  </si>
  <si>
    <t>Prometic's Azure platform</t>
  </si>
  <si>
    <t>Request sent 26/02</t>
  </si>
  <si>
    <t>Count</t>
  </si>
  <si>
    <t>How to deliver user training in Canada</t>
  </si>
  <si>
    <t>Which users will be involved in testing - that have time to test?</t>
  </si>
  <si>
    <t>Project Plan - Backlog</t>
  </si>
  <si>
    <t>Management presentation</t>
  </si>
  <si>
    <t>CFO interview</t>
  </si>
  <si>
    <t>Requirements write up</t>
  </si>
  <si>
    <t>COO review requirements</t>
  </si>
  <si>
    <t>President Interview</t>
  </si>
  <si>
    <t>Prometic Requirements Doc</t>
  </si>
  <si>
    <t>Review of products</t>
  </si>
  <si>
    <t>Create demo apps</t>
  </si>
  <si>
    <t>COO sign off</t>
  </si>
  <si>
    <t>Amber</t>
  </si>
  <si>
    <t>Presentation to COO and CFO of existing plans</t>
  </si>
  <si>
    <t>COO stated costs were too much and design was not in line with expectations</t>
  </si>
  <si>
    <t>Capture requirements of CFO and FPA director</t>
  </si>
  <si>
    <t>Awaiting CFO visit to UK</t>
  </si>
  <si>
    <t>Requirements write up into project documentation</t>
  </si>
  <si>
    <t>Present CFO req's to COO for review and additional requirements</t>
  </si>
  <si>
    <t>Awaiting Task 2</t>
  </si>
  <si>
    <t>Awaiting Task 3</t>
  </si>
  <si>
    <t>Present CFO and COO's reqs to present and capture additional requirements</t>
  </si>
  <si>
    <t>Find products to review and compare to requirements</t>
  </si>
  <si>
    <t>Create/Source demonstration applications</t>
  </si>
  <si>
    <t>Presentation to COO and CFO of demo apps for sign off</t>
  </si>
  <si>
    <t>Awaiting Task 5</t>
  </si>
  <si>
    <t>Product Selection</t>
  </si>
  <si>
    <t>Agree requirements</t>
  </si>
  <si>
    <t>Af</t>
  </si>
  <si>
    <t>CFO Interview</t>
  </si>
  <si>
    <t>Requirement write up</t>
  </si>
  <si>
    <t>Product identification</t>
  </si>
  <si>
    <t>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</si>
</sst>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m/dd"/>
  </numFmts>
  <fonts count="36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4"/>
      <color indexed="8"/>
      <name val="Verdana"/>
      <family val="2"/>
    </font>
    <font>
      <b/>
      <sz val="9"/>
      <color indexed="8"/>
      <name val="Calibri"/>
      <family val="2"/>
    </font>
    <font>
      <b/>
      <sz val="8"/>
      <color indexed="8"/>
      <name val="Calibri"/>
      <family val="2"/>
    </font>
    <font>
      <b/>
      <sz val="11"/>
      <color indexed="8"/>
      <name val="Calibri"/>
      <family val="2"/>
    </font>
    <font>
      <sz val="9"/>
      <color indexed="8"/>
      <name val="Calibri"/>
      <family val="2"/>
    </font>
    <font>
      <sz val="8"/>
      <color indexed="23"/>
      <name val="Calibri"/>
      <family val="2"/>
    </font>
    <font>
      <sz val="9"/>
      <color indexed="23"/>
      <name val="Calibri"/>
      <family val="2"/>
    </font>
    <font>
      <sz val="11"/>
      <color indexed="8"/>
      <name val="Calibri"/>
      <family val="2"/>
    </font>
    <font>
      <sz val="11"/>
      <color indexed="31"/>
      <name val="Calibri"/>
      <family val="2"/>
    </font>
    <font>
      <sz val="8"/>
      <color indexed="8"/>
      <name val="Calibri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strike/>
      <sz val="9"/>
      <color indexed="8"/>
      <name val="Calibri"/>
      <family val="2"/>
    </font>
    <font>
      <b/>
      <sz val="16"/>
      <color indexed="8"/>
      <name val="Calibri"/>
      <family val="2"/>
    </font>
    <font>
      <sz val="22"/>
      <color indexed="8"/>
      <name val="Calibri"/>
      <family val="2"/>
    </font>
    <font>
      <sz val="20"/>
      <color indexed="8"/>
      <name val="Wingdings 2"/>
      <family val="1"/>
      <charset val="2"/>
    </font>
    <font>
      <sz val="8"/>
      <color indexed="8"/>
      <name val="Calibri"/>
      <family val="2"/>
    </font>
    <font>
      <sz val="9"/>
      <color indexed="23"/>
      <name val="Calibri"/>
      <family val="2"/>
    </font>
    <font>
      <b/>
      <sz val="12"/>
      <name val="Calibri"/>
      <family val="2"/>
    </font>
    <font>
      <b/>
      <sz val="10"/>
      <color indexed="60"/>
      <name val="Calibri"/>
      <family val="2"/>
    </font>
    <font>
      <sz val="18"/>
      <color indexed="8"/>
      <name val="Calibri"/>
      <family val="2"/>
    </font>
    <font>
      <b/>
      <i/>
      <sz val="11"/>
      <color indexed="23"/>
      <name val="Calibri"/>
      <family val="2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24"/>
      <color theme="1"/>
      <name val="Calibri"/>
      <family val="2"/>
    </font>
    <font>
      <b/>
      <sz val="18"/>
      <color theme="3"/>
      <name val="Calibri"/>
      <family val="2"/>
    </font>
    <font>
      <i/>
      <sz val="10"/>
      <color theme="0" tint="-0.14999847407452621"/>
      <name val="Calibri"/>
      <family val="2"/>
    </font>
    <font>
      <i/>
      <sz val="11"/>
      <color theme="0" tint="-0.14999847407452621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45066682943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indexed="64"/>
      </patternFill>
    </fill>
  </fills>
  <borders count="56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22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/>
      <top/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/>
      <top style="thin">
        <color indexed="22"/>
      </top>
      <bottom/>
      <diagonal/>
    </border>
    <border>
      <left style="thin">
        <color indexed="22"/>
      </left>
      <right/>
      <top/>
      <bottom/>
      <diagonal/>
    </border>
    <border>
      <left/>
      <right style="thin">
        <color indexed="22"/>
      </right>
      <top/>
      <bottom/>
      <diagonal/>
    </border>
    <border>
      <left style="thin">
        <color indexed="64"/>
      </left>
      <right style="thin">
        <color indexed="22"/>
      </right>
      <top style="thin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64"/>
      </right>
      <top style="thin">
        <color indexed="64"/>
      </top>
      <bottom style="thin">
        <color indexed="22"/>
      </bottom>
      <diagonal/>
    </border>
    <border>
      <left style="thin">
        <color indexed="64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22"/>
      </left>
      <right style="thin">
        <color indexed="64"/>
      </right>
      <top style="thin">
        <color indexed="22"/>
      </top>
      <bottom style="thin">
        <color indexed="64"/>
      </bottom>
      <diagonal/>
    </border>
    <border>
      <left style="thin">
        <color indexed="64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thin">
        <color indexed="64"/>
      </right>
      <top/>
      <bottom style="thin">
        <color indexed="2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55"/>
      </left>
      <right style="thin">
        <color indexed="22"/>
      </right>
      <top style="thin">
        <color indexed="55"/>
      </top>
      <bottom/>
      <diagonal/>
    </border>
    <border>
      <left style="thin">
        <color indexed="22"/>
      </left>
      <right style="thin">
        <color indexed="22"/>
      </right>
      <top style="thin">
        <color indexed="55"/>
      </top>
      <bottom/>
      <diagonal/>
    </border>
    <border>
      <left style="thin">
        <color indexed="22"/>
      </left>
      <right style="thin">
        <color indexed="55"/>
      </right>
      <top style="thin">
        <color indexed="55"/>
      </top>
      <bottom/>
      <diagonal/>
    </border>
    <border>
      <left/>
      <right/>
      <top/>
      <bottom style="thin">
        <color theme="0" tint="-4.9989318521683403E-2"/>
      </bottom>
      <diagonal/>
    </border>
    <border>
      <left/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/>
      <top style="thin">
        <color theme="0" tint="-4.9989318521683403E-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/>
      <bottom/>
      <diagonal/>
    </border>
    <border>
      <left/>
      <right style="thin">
        <color theme="0" tint="-0.14996795556505021"/>
      </right>
      <top/>
      <bottom/>
      <diagonal/>
    </border>
    <border>
      <left style="thin">
        <color theme="0" tint="-0.14993743705557422"/>
      </left>
      <right/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6795556505021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</borders>
  <cellStyleXfs count="4">
    <xf numFmtId="0" fontId="0" fillId="0" borderId="0"/>
    <xf numFmtId="9" fontId="12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96">
    <xf numFmtId="0" fontId="0" fillId="0" borderId="0" xfId="0"/>
    <xf numFmtId="0" fontId="3" fillId="0" borderId="0" xfId="0" applyFont="1" applyAlignment="1">
      <alignment vertical="center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/>
    <xf numFmtId="0" fontId="6" fillId="0" borderId="0" xfId="0" applyFont="1" applyBorder="1" applyAlignment="1">
      <alignment horizontal="center"/>
    </xf>
    <xf numFmtId="0" fontId="8" fillId="0" borderId="0" xfId="0" applyFont="1" applyBorder="1" applyAlignment="1">
      <alignment horizontal="left" indent="1"/>
    </xf>
    <xf numFmtId="0" fontId="6" fillId="0" borderId="0" xfId="0" applyFont="1"/>
    <xf numFmtId="0" fontId="6" fillId="0" borderId="0" xfId="0" applyFont="1" applyAlignment="1">
      <alignment horizontal="center"/>
    </xf>
    <xf numFmtId="0" fontId="8" fillId="0" borderId="0" xfId="0" applyFont="1" applyAlignment="1">
      <alignment horizontal="left" indent="1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Alignment="1">
      <alignment vertical="center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vertical="center"/>
    </xf>
    <xf numFmtId="0" fontId="15" fillId="3" borderId="15" xfId="0" applyFont="1" applyFill="1" applyBorder="1" applyAlignment="1">
      <alignment horizontal="center" vertical="center"/>
    </xf>
    <xf numFmtId="0" fontId="15" fillId="3" borderId="16" xfId="0" applyFont="1" applyFill="1" applyBorder="1" applyAlignment="1">
      <alignment vertical="center"/>
    </xf>
    <xf numFmtId="0" fontId="15" fillId="3" borderId="16" xfId="0" applyFont="1" applyFill="1" applyBorder="1" applyAlignment="1">
      <alignment horizontal="center" vertical="center"/>
    </xf>
    <xf numFmtId="0" fontId="15" fillId="3" borderId="17" xfId="0" applyFont="1" applyFill="1" applyBorder="1" applyAlignment="1">
      <alignment vertical="center"/>
    </xf>
    <xf numFmtId="0" fontId="14" fillId="0" borderId="18" xfId="0" applyFont="1" applyBorder="1" applyAlignment="1">
      <alignment horizontal="center" vertical="center"/>
    </xf>
    <xf numFmtId="0" fontId="14" fillId="0" borderId="1" xfId="0" applyFont="1" applyBorder="1" applyAlignment="1">
      <alignment vertical="center"/>
    </xf>
    <xf numFmtId="1" fontId="14" fillId="0" borderId="1" xfId="0" applyNumberFormat="1" applyFont="1" applyBorder="1" applyAlignment="1">
      <alignment horizontal="center" vertical="center"/>
    </xf>
    <xf numFmtId="164" fontId="14" fillId="0" borderId="1" xfId="0" applyNumberFormat="1" applyFont="1" applyBorder="1" applyAlignment="1">
      <alignment horizontal="center" vertical="center"/>
    </xf>
    <xf numFmtId="0" fontId="14" fillId="0" borderId="19" xfId="0" applyFont="1" applyBorder="1" applyAlignment="1">
      <alignment vertical="center"/>
    </xf>
    <xf numFmtId="0" fontId="14" fillId="0" borderId="20" xfId="0" applyFont="1" applyBorder="1" applyAlignment="1">
      <alignment horizontal="center" vertical="center"/>
    </xf>
    <xf numFmtId="0" fontId="14" fillId="0" borderId="21" xfId="0" applyFont="1" applyBorder="1" applyAlignment="1">
      <alignment vertical="center"/>
    </xf>
    <xf numFmtId="1" fontId="14" fillId="0" borderId="21" xfId="0" applyNumberFormat="1" applyFont="1" applyBorder="1" applyAlignment="1">
      <alignment horizontal="center" vertical="center"/>
    </xf>
    <xf numFmtId="164" fontId="14" fillId="0" borderId="21" xfId="0" applyNumberFormat="1" applyFont="1" applyBorder="1" applyAlignment="1">
      <alignment horizontal="center" vertical="center"/>
    </xf>
    <xf numFmtId="0" fontId="14" fillId="0" borderId="22" xfId="0" applyFont="1" applyBorder="1" applyAlignment="1">
      <alignment vertical="center"/>
    </xf>
    <xf numFmtId="1" fontId="14" fillId="0" borderId="0" xfId="0" applyNumberFormat="1" applyFont="1" applyAlignment="1">
      <alignment horizontal="center" vertical="center"/>
    </xf>
    <xf numFmtId="164" fontId="14" fillId="0" borderId="0" xfId="0" applyNumberFormat="1" applyFont="1" applyAlignment="1">
      <alignment horizontal="center" vertical="center"/>
    </xf>
    <xf numFmtId="0" fontId="16" fillId="0" borderId="0" xfId="0" applyFont="1" applyAlignment="1">
      <alignment vertical="center"/>
    </xf>
    <xf numFmtId="0" fontId="16" fillId="0" borderId="0" xfId="0" applyFont="1" applyAlignment="1">
      <alignment horizontal="center" vertical="center"/>
    </xf>
    <xf numFmtId="0" fontId="0" fillId="0" borderId="15" xfId="0" applyBorder="1"/>
    <xf numFmtId="0" fontId="0" fillId="0" borderId="0" xfId="0" applyFill="1"/>
    <xf numFmtId="0" fontId="0" fillId="0" borderId="0" xfId="0" applyFill="1" applyAlignment="1">
      <alignment horizontal="center"/>
    </xf>
    <xf numFmtId="0" fontId="17" fillId="0" borderId="0" xfId="0" applyFont="1" applyFill="1" applyBorder="1" applyAlignment="1">
      <alignment horizontal="center" vertical="center"/>
    </xf>
    <xf numFmtId="0" fontId="0" fillId="0" borderId="0" xfId="0" applyAlignment="1">
      <alignment vertical="top"/>
    </xf>
    <xf numFmtId="0" fontId="13" fillId="0" borderId="23" xfId="0" applyFont="1" applyFill="1" applyBorder="1" applyAlignment="1">
      <alignment horizontal="left" indent="1"/>
    </xf>
    <xf numFmtId="0" fontId="13" fillId="0" borderId="20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11" fillId="0" borderId="0" xfId="0" applyFont="1"/>
    <xf numFmtId="0" fontId="6" fillId="0" borderId="28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29" xfId="0" applyFont="1" applyBorder="1" applyAlignment="1">
      <alignment horizontal="center"/>
    </xf>
    <xf numFmtId="0" fontId="6" fillId="0" borderId="30" xfId="0" applyFont="1" applyBorder="1" applyAlignment="1">
      <alignment horizontal="center"/>
    </xf>
    <xf numFmtId="0" fontId="6" fillId="0" borderId="31" xfId="0" applyFont="1" applyBorder="1" applyAlignment="1">
      <alignment horizontal="center"/>
    </xf>
    <xf numFmtId="0" fontId="6" fillId="0" borderId="32" xfId="0" applyFont="1" applyBorder="1" applyAlignment="1">
      <alignment horizontal="center"/>
    </xf>
    <xf numFmtId="0" fontId="6" fillId="0" borderId="33" xfId="0" applyFont="1" applyBorder="1" applyAlignment="1">
      <alignment horizontal="center"/>
    </xf>
    <xf numFmtId="0" fontId="6" fillId="0" borderId="16" xfId="0" applyFont="1" applyBorder="1" applyAlignment="1">
      <alignment horizontal="center"/>
    </xf>
    <xf numFmtId="0" fontId="6" fillId="0" borderId="34" xfId="0" applyFont="1" applyBorder="1" applyAlignment="1">
      <alignment horizontal="center"/>
    </xf>
    <xf numFmtId="0" fontId="22" fillId="0" borderId="0" xfId="0" applyFont="1" applyFill="1" applyBorder="1" applyAlignment="1">
      <alignment horizontal="left" vertical="center"/>
    </xf>
    <xf numFmtId="0" fontId="0" fillId="0" borderId="0" xfId="0" applyFill="1" applyBorder="1"/>
    <xf numFmtId="0" fontId="0" fillId="0" borderId="6" xfId="0" applyFill="1" applyBorder="1"/>
    <xf numFmtId="0" fontId="0" fillId="0" borderId="20" xfId="0" applyFill="1" applyBorder="1"/>
    <xf numFmtId="9" fontId="12" fillId="0" borderId="24" xfId="1" applyFont="1" applyFill="1" applyBorder="1" applyAlignment="1">
      <alignment horizontal="center"/>
    </xf>
    <xf numFmtId="0" fontId="0" fillId="0" borderId="23" xfId="0" applyFill="1" applyBorder="1"/>
    <xf numFmtId="0" fontId="0" fillId="0" borderId="24" xfId="0" applyFill="1" applyBorder="1"/>
    <xf numFmtId="0" fontId="0" fillId="0" borderId="17" xfId="0" applyFill="1" applyBorder="1"/>
    <xf numFmtId="0" fontId="0" fillId="0" borderId="2" xfId="0" applyFill="1" applyBorder="1"/>
    <xf numFmtId="0" fontId="0" fillId="0" borderId="15" xfId="0" applyFill="1" applyBorder="1"/>
    <xf numFmtId="0" fontId="0" fillId="0" borderId="0" xfId="0" applyFill="1" applyBorder="1" applyAlignment="1">
      <alignment vertical="top"/>
    </xf>
    <xf numFmtId="0" fontId="23" fillId="2" borderId="21" xfId="0" applyFont="1" applyFill="1" applyBorder="1" applyAlignment="1">
      <alignment horizontal="left" vertical="top" indent="1"/>
    </xf>
    <xf numFmtId="0" fontId="2" fillId="0" borderId="0" xfId="0" applyFont="1" applyFill="1"/>
    <xf numFmtId="0" fontId="0" fillId="0" borderId="23" xfId="0" applyFill="1" applyBorder="1" applyAlignment="1">
      <alignment horizontal="left" indent="1"/>
    </xf>
    <xf numFmtId="0" fontId="15" fillId="3" borderId="36" xfId="0" applyFont="1" applyFill="1" applyBorder="1" applyAlignment="1">
      <alignment horizontal="center" vertical="center"/>
    </xf>
    <xf numFmtId="0" fontId="15" fillId="3" borderId="37" xfId="0" applyFont="1" applyFill="1" applyBorder="1" applyAlignment="1">
      <alignment vertical="center"/>
    </xf>
    <xf numFmtId="0" fontId="15" fillId="3" borderId="37" xfId="0" applyFont="1" applyFill="1" applyBorder="1" applyAlignment="1">
      <alignment horizontal="center" vertical="center"/>
    </xf>
    <xf numFmtId="0" fontId="15" fillId="3" borderId="38" xfId="0" applyFont="1" applyFill="1" applyBorder="1" applyAlignment="1">
      <alignment vertical="center"/>
    </xf>
    <xf numFmtId="0" fontId="3" fillId="2" borderId="39" xfId="0" applyFont="1" applyFill="1" applyBorder="1" applyAlignment="1" applyProtection="1">
      <alignment horizontal="center" vertical="center"/>
      <protection locked="0"/>
    </xf>
    <xf numFmtId="0" fontId="3" fillId="2" borderId="39" xfId="0" applyFont="1" applyFill="1" applyBorder="1" applyAlignment="1" applyProtection="1">
      <alignment horizontal="left" vertical="center" indent="1"/>
      <protection locked="0"/>
    </xf>
    <xf numFmtId="0" fontId="3" fillId="2" borderId="39" xfId="0" applyFont="1" applyFill="1" applyBorder="1" applyAlignment="1" applyProtection="1">
      <alignment horizontal="center" wrapText="1"/>
      <protection locked="0"/>
    </xf>
    <xf numFmtId="0" fontId="3" fillId="2" borderId="39" xfId="0" applyFont="1" applyFill="1" applyBorder="1" applyAlignment="1" applyProtection="1">
      <alignment vertical="center"/>
      <protection locked="0"/>
    </xf>
    <xf numFmtId="0" fontId="3" fillId="2" borderId="40" xfId="0" applyFont="1" applyFill="1" applyBorder="1" applyAlignment="1" applyProtection="1">
      <alignment horizontal="center" vertical="center"/>
      <protection locked="0"/>
    </xf>
    <xf numFmtId="0" fontId="3" fillId="2" borderId="40" xfId="0" applyFont="1" applyFill="1" applyBorder="1" applyAlignment="1" applyProtection="1">
      <alignment horizontal="left" vertical="center" indent="1"/>
      <protection locked="0"/>
    </xf>
    <xf numFmtId="0" fontId="3" fillId="2" borderId="40" xfId="0" applyFont="1" applyFill="1" applyBorder="1" applyAlignment="1" applyProtection="1">
      <alignment horizontal="center" vertical="center" wrapText="1"/>
      <protection locked="0"/>
    </xf>
    <xf numFmtId="0" fontId="3" fillId="2" borderId="40" xfId="0" applyFont="1" applyFill="1" applyBorder="1" applyAlignment="1" applyProtection="1">
      <alignment vertical="center"/>
      <protection locked="0"/>
    </xf>
    <xf numFmtId="0" fontId="5" fillId="2" borderId="40" xfId="0" applyFont="1" applyFill="1" applyBorder="1" applyAlignment="1" applyProtection="1">
      <alignment horizontal="center" vertical="center" textRotation="90"/>
      <protection locked="0"/>
    </xf>
    <xf numFmtId="0" fontId="6" fillId="2" borderId="40" xfId="0" applyFont="1" applyFill="1" applyBorder="1" applyAlignment="1" applyProtection="1">
      <alignment horizontal="center" vertical="top" wrapText="1"/>
      <protection locked="0"/>
    </xf>
    <xf numFmtId="0" fontId="3" fillId="2" borderId="40" xfId="0" applyFont="1" applyFill="1" applyBorder="1" applyAlignment="1" applyProtection="1">
      <alignment horizontal="left" vertical="top" wrapText="1" indent="1"/>
      <protection locked="0"/>
    </xf>
    <xf numFmtId="0" fontId="3" fillId="2" borderId="40" xfId="0" applyFont="1" applyFill="1" applyBorder="1" applyAlignment="1" applyProtection="1">
      <alignment horizontal="center" vertical="top" wrapText="1"/>
      <protection locked="0"/>
    </xf>
    <xf numFmtId="0" fontId="7" fillId="2" borderId="40" xfId="0" applyFont="1" applyFill="1" applyBorder="1" applyAlignment="1" applyProtection="1">
      <alignment horizontal="center" vertical="top" wrapText="1"/>
      <protection locked="0"/>
    </xf>
    <xf numFmtId="0" fontId="6" fillId="0" borderId="40" xfId="0" applyFont="1" applyBorder="1" applyAlignment="1" applyProtection="1">
      <alignment horizontal="center"/>
      <protection locked="0"/>
    </xf>
    <xf numFmtId="0" fontId="8" fillId="0" borderId="40" xfId="0" applyFont="1" applyBorder="1" applyAlignment="1" applyProtection="1">
      <alignment horizontal="left" indent="1"/>
      <protection locked="0"/>
    </xf>
    <xf numFmtId="9" fontId="6" fillId="0" borderId="40" xfId="3" applyFont="1" applyBorder="1" applyAlignment="1" applyProtection="1">
      <alignment horizontal="center"/>
      <protection locked="0"/>
    </xf>
    <xf numFmtId="0" fontId="10" fillId="0" borderId="40" xfId="0" applyFont="1" applyBorder="1" applyAlignment="1">
      <alignment horizontal="center" textRotation="90"/>
    </xf>
    <xf numFmtId="0" fontId="6" fillId="0" borderId="41" xfId="0" applyFont="1" applyBorder="1" applyAlignment="1" applyProtection="1">
      <alignment horizontal="center"/>
      <protection locked="0"/>
    </xf>
    <xf numFmtId="0" fontId="8" fillId="0" borderId="41" xfId="0" applyFont="1" applyBorder="1" applyAlignment="1" applyProtection="1">
      <alignment horizontal="left" indent="1"/>
      <protection locked="0"/>
    </xf>
    <xf numFmtId="9" fontId="6" fillId="0" borderId="41" xfId="3" applyFont="1" applyBorder="1" applyAlignment="1" applyProtection="1">
      <alignment horizontal="center"/>
      <protection locked="0"/>
    </xf>
    <xf numFmtId="0" fontId="10" fillId="0" borderId="41" xfId="0" applyFont="1" applyBorder="1" applyAlignment="1">
      <alignment horizontal="center" textRotation="90"/>
    </xf>
    <xf numFmtId="0" fontId="17" fillId="4" borderId="42" xfId="0" applyFont="1" applyFill="1" applyBorder="1" applyAlignment="1">
      <alignment horizontal="center" vertical="center"/>
    </xf>
    <xf numFmtId="0" fontId="13" fillId="5" borderId="21" xfId="0" applyFont="1" applyFill="1" applyBorder="1"/>
    <xf numFmtId="0" fontId="0" fillId="8" borderId="43" xfId="0" applyFill="1" applyBorder="1" applyAlignment="1">
      <alignment horizontal="center"/>
    </xf>
    <xf numFmtId="0" fontId="0" fillId="8" borderId="43" xfId="0" applyFill="1" applyBorder="1"/>
    <xf numFmtId="17" fontId="0" fillId="8" borderId="43" xfId="0" applyNumberFormat="1" applyFill="1" applyBorder="1" applyAlignment="1">
      <alignment horizontal="center"/>
    </xf>
    <xf numFmtId="0" fontId="13" fillId="9" borderId="22" xfId="0" applyFont="1" applyFill="1" applyBorder="1" applyAlignment="1">
      <alignment horizontal="center"/>
    </xf>
    <xf numFmtId="0" fontId="13" fillId="9" borderId="6" xfId="0" applyFont="1" applyFill="1" applyBorder="1"/>
    <xf numFmtId="0" fontId="13" fillId="9" borderId="20" xfId="0" applyFont="1" applyFill="1" applyBorder="1" applyAlignment="1">
      <alignment horizontal="center"/>
    </xf>
    <xf numFmtId="0" fontId="26" fillId="9" borderId="44" xfId="0" applyFont="1" applyFill="1" applyBorder="1"/>
    <xf numFmtId="0" fontId="26" fillId="9" borderId="45" xfId="0" applyFont="1" applyFill="1" applyBorder="1" applyAlignment="1">
      <alignment horizontal="center"/>
    </xf>
    <xf numFmtId="0" fontId="0" fillId="9" borderId="46" xfId="0" applyFill="1" applyBorder="1"/>
    <xf numFmtId="0" fontId="0" fillId="8" borderId="47" xfId="0" applyFill="1" applyBorder="1" applyAlignment="1">
      <alignment horizontal="center"/>
    </xf>
    <xf numFmtId="0" fontId="0" fillId="9" borderId="1" xfId="0" applyFill="1" applyBorder="1"/>
    <xf numFmtId="0" fontId="0" fillId="8" borderId="1" xfId="0" applyFill="1" applyBorder="1" applyAlignment="1">
      <alignment horizontal="center"/>
    </xf>
    <xf numFmtId="9" fontId="0" fillId="8" borderId="1" xfId="0" applyNumberFormat="1" applyFill="1" applyBorder="1" applyAlignment="1">
      <alignment horizontal="center"/>
    </xf>
    <xf numFmtId="9" fontId="0" fillId="8" borderId="43" xfId="1" applyFont="1" applyFill="1" applyBorder="1" applyAlignment="1">
      <alignment horizontal="center"/>
    </xf>
    <xf numFmtId="0" fontId="0" fillId="0" borderId="17" xfId="0" applyFill="1" applyBorder="1" applyAlignment="1">
      <alignment horizontal="left" indent="1"/>
    </xf>
    <xf numFmtId="9" fontId="29" fillId="0" borderId="15" xfId="1" applyFont="1" applyBorder="1" applyAlignment="1" applyProtection="1">
      <alignment horizontal="center" vertical="center"/>
    </xf>
    <xf numFmtId="0" fontId="28" fillId="7" borderId="14" xfId="0" applyFont="1" applyFill="1" applyBorder="1"/>
    <xf numFmtId="0" fontId="0" fillId="7" borderId="13" xfId="0" applyFill="1" applyBorder="1" applyAlignment="1">
      <alignment horizontal="center"/>
    </xf>
    <xf numFmtId="0" fontId="0" fillId="0" borderId="48" xfId="0" applyFill="1" applyBorder="1" applyAlignment="1">
      <alignment vertical="center"/>
    </xf>
    <xf numFmtId="0" fontId="17" fillId="0" borderId="49" xfId="0" applyFont="1" applyFill="1" applyBorder="1" applyAlignment="1">
      <alignment horizontal="left" vertical="center"/>
    </xf>
    <xf numFmtId="0" fontId="19" fillId="0" borderId="49" xfId="0" applyFont="1" applyFill="1" applyBorder="1" applyAlignment="1">
      <alignment horizontal="left" vertical="center"/>
    </xf>
    <xf numFmtId="9" fontId="20" fillId="0" borderId="49" xfId="1" applyFont="1" applyFill="1" applyBorder="1" applyAlignment="1">
      <alignment horizontal="right" vertical="center"/>
    </xf>
    <xf numFmtId="0" fontId="0" fillId="0" borderId="49" xfId="0" applyFill="1" applyBorder="1" applyAlignment="1">
      <alignment vertical="center"/>
    </xf>
    <xf numFmtId="0" fontId="0" fillId="0" borderId="50" xfId="0" applyFill="1" applyBorder="1" applyAlignment="1">
      <alignment vertical="center"/>
    </xf>
    <xf numFmtId="0" fontId="0" fillId="0" borderId="51" xfId="0" applyFill="1" applyBorder="1"/>
    <xf numFmtId="0" fontId="0" fillId="0" borderId="52" xfId="0" applyFill="1" applyBorder="1"/>
    <xf numFmtId="0" fontId="0" fillId="0" borderId="51" xfId="0" applyFill="1" applyBorder="1" applyAlignment="1">
      <alignment vertical="top"/>
    </xf>
    <xf numFmtId="0" fontId="0" fillId="0" borderId="52" xfId="0" applyFill="1" applyBorder="1" applyAlignment="1">
      <alignment vertical="top"/>
    </xf>
    <xf numFmtId="0" fontId="0" fillId="0" borderId="53" xfId="0" applyFill="1" applyBorder="1"/>
    <xf numFmtId="0" fontId="0" fillId="0" borderId="54" xfId="0" applyFill="1" applyBorder="1"/>
    <xf numFmtId="0" fontId="0" fillId="0" borderId="55" xfId="0" applyFill="1" applyBorder="1"/>
    <xf numFmtId="0" fontId="24" fillId="0" borderId="0" xfId="0" applyFont="1" applyFill="1" applyBorder="1" applyAlignment="1">
      <alignment vertical="center"/>
    </xf>
    <xf numFmtId="0" fontId="33" fillId="0" borderId="43" xfId="0" applyFont="1" applyBorder="1" applyAlignment="1">
      <alignment horizontal="center"/>
    </xf>
    <xf numFmtId="0" fontId="26" fillId="10" borderId="43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35" fillId="0" borderId="4" xfId="0" applyFont="1" applyBorder="1" applyAlignment="1">
      <alignment horizontal="center"/>
    </xf>
    <xf numFmtId="0" fontId="35" fillId="0" borderId="5" xfId="0" applyFont="1" applyBorder="1" applyAlignment="1">
      <alignment horizontal="center"/>
    </xf>
    <xf numFmtId="0" fontId="26" fillId="11" borderId="3" xfId="0" applyFont="1" applyFill="1" applyBorder="1" applyAlignment="1">
      <alignment horizontal="center" wrapText="1"/>
    </xf>
    <xf numFmtId="0" fontId="5" fillId="11" borderId="3" xfId="0" applyFont="1" applyFill="1" applyBorder="1" applyAlignment="1">
      <alignment horizontal="center" wrapText="1"/>
    </xf>
    <xf numFmtId="0" fontId="3" fillId="11" borderId="25" xfId="0" applyFont="1" applyFill="1" applyBorder="1" applyAlignment="1">
      <alignment horizontal="left"/>
    </xf>
    <xf numFmtId="0" fontId="3" fillId="11" borderId="26" xfId="0" applyFont="1" applyFill="1" applyBorder="1" applyAlignment="1">
      <alignment horizontal="center"/>
    </xf>
    <xf numFmtId="0" fontId="3" fillId="11" borderId="26" xfId="0" applyFont="1" applyFill="1" applyBorder="1" applyAlignment="1">
      <alignment horizontal="center" wrapText="1"/>
    </xf>
    <xf numFmtId="0" fontId="3" fillId="11" borderId="27" xfId="0" applyFont="1" applyFill="1" applyBorder="1" applyAlignment="1">
      <alignment horizontal="center" wrapText="1"/>
    </xf>
    <xf numFmtId="0" fontId="3" fillId="11" borderId="28" xfId="0" applyFont="1" applyFill="1" applyBorder="1" applyAlignment="1">
      <alignment horizontal="center"/>
    </xf>
    <xf numFmtId="0" fontId="3" fillId="11" borderId="30" xfId="0" applyFont="1" applyFill="1" applyBorder="1" applyAlignment="1">
      <alignment horizontal="center"/>
    </xf>
    <xf numFmtId="0" fontId="3" fillId="11" borderId="31" xfId="0" applyFont="1" applyFill="1" applyBorder="1" applyAlignment="1">
      <alignment horizontal="center"/>
    </xf>
    <xf numFmtId="0" fontId="0" fillId="0" borderId="0" xfId="0" applyAlignment="1">
      <alignment horizontal="left"/>
    </xf>
    <xf numFmtId="16" fontId="0" fillId="0" borderId="0" xfId="0" applyNumberFormat="1"/>
    <xf numFmtId="1" fontId="0" fillId="0" borderId="0" xfId="0" applyNumberFormat="1"/>
    <xf numFmtId="0" fontId="6" fillId="0" borderId="19" xfId="0" applyFont="1" applyBorder="1" applyAlignment="1">
      <alignment vertical="center"/>
    </xf>
    <xf numFmtId="0" fontId="6" fillId="0" borderId="1" xfId="0" applyFont="1" applyBorder="1" applyAlignment="1">
      <alignment vertical="center"/>
    </xf>
    <xf numFmtId="1" fontId="6" fillId="0" borderId="1" xfId="0" applyNumberFormat="1" applyFont="1" applyBorder="1" applyAlignment="1">
      <alignment horizontal="center" vertical="center"/>
    </xf>
    <xf numFmtId="0" fontId="23" fillId="2" borderId="22" xfId="0" applyFont="1" applyFill="1" applyBorder="1" applyAlignment="1">
      <alignment horizontal="left" vertical="top" indent="1"/>
    </xf>
    <xf numFmtId="0" fontId="23" fillId="2" borderId="6" xfId="0" applyFont="1" applyFill="1" applyBorder="1" applyAlignment="1">
      <alignment horizontal="left" vertical="top" indent="1"/>
    </xf>
    <xf numFmtId="0" fontId="23" fillId="2" borderId="20" xfId="0" applyFont="1" applyFill="1" applyBorder="1" applyAlignment="1">
      <alignment horizontal="left" vertical="top" indent="1"/>
    </xf>
    <xf numFmtId="0" fontId="17" fillId="0" borderId="49" xfId="0" applyFont="1" applyFill="1" applyBorder="1" applyAlignment="1">
      <alignment horizontal="left" vertical="center" indent="1"/>
    </xf>
    <xf numFmtId="9" fontId="21" fillId="0" borderId="49" xfId="1" applyFont="1" applyFill="1" applyBorder="1" applyAlignment="1">
      <alignment horizontal="left" vertical="center"/>
    </xf>
    <xf numFmtId="0" fontId="31" fillId="4" borderId="14" xfId="0" applyFont="1" applyFill="1" applyBorder="1" applyAlignment="1">
      <alignment horizontal="left" vertical="center" wrapText="1"/>
    </xf>
    <xf numFmtId="0" fontId="31" fillId="4" borderId="35" xfId="0" applyFont="1" applyFill="1" applyBorder="1" applyAlignment="1">
      <alignment horizontal="left" vertical="center" wrapText="1"/>
    </xf>
    <xf numFmtId="0" fontId="31" fillId="4" borderId="13" xfId="0" applyFont="1" applyFill="1" applyBorder="1" applyAlignment="1">
      <alignment horizontal="left" vertical="center" wrapText="1"/>
    </xf>
    <xf numFmtId="0" fontId="25" fillId="0" borderId="0" xfId="0" applyFont="1" applyBorder="1" applyAlignment="1">
      <alignment horizontal="right" vertical="center"/>
    </xf>
    <xf numFmtId="0" fontId="17" fillId="0" borderId="49" xfId="0" applyFont="1" applyFill="1" applyBorder="1" applyAlignment="1">
      <alignment horizontal="right" vertical="center" indent="4"/>
    </xf>
    <xf numFmtId="0" fontId="32" fillId="0" borderId="2" xfId="0" applyFont="1" applyFill="1" applyBorder="1" applyAlignment="1">
      <alignment horizontal="right"/>
    </xf>
    <xf numFmtId="0" fontId="0" fillId="0" borderId="23" xfId="0" applyFill="1" applyBorder="1" applyAlignment="1">
      <alignment horizontal="left" indent="1"/>
    </xf>
    <xf numFmtId="0" fontId="0" fillId="0" borderId="24" xfId="0" applyFill="1" applyBorder="1" applyAlignment="1">
      <alignment horizontal="left" indent="1"/>
    </xf>
    <xf numFmtId="0" fontId="0" fillId="0" borderId="20" xfId="0" applyFill="1" applyBorder="1" applyAlignment="1">
      <alignment horizontal="left" indent="1"/>
    </xf>
    <xf numFmtId="0" fontId="24" fillId="7" borderId="14" xfId="0" applyFont="1" applyFill="1" applyBorder="1" applyAlignment="1">
      <alignment horizontal="left" vertical="top" indent="1"/>
    </xf>
    <xf numFmtId="0" fontId="24" fillId="7" borderId="35" xfId="0" applyFont="1" applyFill="1" applyBorder="1" applyAlignment="1">
      <alignment horizontal="left" vertical="top" indent="1"/>
    </xf>
    <xf numFmtId="0" fontId="24" fillId="7" borderId="13" xfId="0" applyFont="1" applyFill="1" applyBorder="1" applyAlignment="1">
      <alignment horizontal="left" vertical="top" indent="1"/>
    </xf>
    <xf numFmtId="0" fontId="3" fillId="2" borderId="39" xfId="0" applyFont="1" applyFill="1" applyBorder="1" applyAlignment="1" applyProtection="1">
      <alignment horizontal="center"/>
      <protection locked="0"/>
    </xf>
    <xf numFmtId="0" fontId="3" fillId="2" borderId="39" xfId="0" applyFont="1" applyFill="1" applyBorder="1" applyAlignment="1" applyProtection="1">
      <alignment horizontal="center" vertical="center"/>
      <protection locked="0"/>
    </xf>
    <xf numFmtId="0" fontId="3" fillId="6" borderId="39" xfId="0" applyFont="1" applyFill="1" applyBorder="1" applyAlignment="1" applyProtection="1">
      <alignment horizontal="center" vertical="center"/>
      <protection locked="0"/>
    </xf>
    <xf numFmtId="0" fontId="5" fillId="6" borderId="39" xfId="0" applyFont="1" applyFill="1" applyBorder="1" applyAlignment="1" applyProtection="1">
      <alignment horizontal="center" vertical="center" textRotation="90"/>
      <protection locked="0"/>
    </xf>
    <xf numFmtId="0" fontId="4" fillId="2" borderId="39" xfId="0" applyFont="1" applyFill="1" applyBorder="1" applyAlignment="1" applyProtection="1">
      <alignment horizontal="center" vertical="center"/>
      <protection locked="0"/>
    </xf>
    <xf numFmtId="0" fontId="24" fillId="7" borderId="7" xfId="0" applyFont="1" applyFill="1" applyBorder="1" applyAlignment="1">
      <alignment horizontal="center" vertical="top"/>
    </xf>
    <xf numFmtId="0" fontId="24" fillId="7" borderId="0" xfId="0" applyFont="1" applyFill="1" applyBorder="1" applyAlignment="1">
      <alignment horizontal="center" vertical="top"/>
    </xf>
    <xf numFmtId="0" fontId="18" fillId="4" borderId="11" xfId="0" applyFont="1" applyFill="1" applyBorder="1" applyAlignment="1">
      <alignment horizontal="center" vertical="center"/>
    </xf>
    <xf numFmtId="0" fontId="18" fillId="4" borderId="12" xfId="0" applyFont="1" applyFill="1" applyBorder="1" applyAlignment="1">
      <alignment horizontal="center" vertical="center"/>
    </xf>
    <xf numFmtId="0" fontId="18" fillId="4" borderId="9" xfId="0" applyFont="1" applyFill="1" applyBorder="1" applyAlignment="1">
      <alignment horizontal="center" vertical="center"/>
    </xf>
    <xf numFmtId="0" fontId="18" fillId="4" borderId="10" xfId="0" applyFont="1" applyFill="1" applyBorder="1" applyAlignment="1">
      <alignment horizontal="center" vertical="center"/>
    </xf>
    <xf numFmtId="0" fontId="15" fillId="3" borderId="37" xfId="0" applyFont="1" applyFill="1" applyBorder="1" applyAlignment="1">
      <alignment horizontal="center" vertical="center"/>
    </xf>
    <xf numFmtId="0" fontId="30" fillId="7" borderId="14" xfId="0" applyFont="1" applyFill="1" applyBorder="1" applyAlignment="1">
      <alignment horizontal="center" vertical="center"/>
    </xf>
    <xf numFmtId="0" fontId="30" fillId="7" borderId="35" xfId="0" applyFont="1" applyFill="1" applyBorder="1" applyAlignment="1">
      <alignment horizontal="center" vertical="center"/>
    </xf>
    <xf numFmtId="0" fontId="30" fillId="7" borderId="13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/>
    </xf>
    <xf numFmtId="0" fontId="3" fillId="11" borderId="1" xfId="0" applyFont="1" applyFill="1" applyBorder="1" applyAlignment="1">
      <alignment horizontal="center" wrapText="1"/>
    </xf>
    <xf numFmtId="0" fontId="3" fillId="11" borderId="29" xfId="0" applyFont="1" applyFill="1" applyBorder="1" applyAlignment="1">
      <alignment horizontal="center" wrapText="1"/>
    </xf>
    <xf numFmtId="0" fontId="3" fillId="11" borderId="32" xfId="0" applyFont="1" applyFill="1" applyBorder="1" applyAlignment="1">
      <alignment horizontal="center" wrapText="1"/>
    </xf>
    <xf numFmtId="0" fontId="17" fillId="4" borderId="14" xfId="0" applyFont="1" applyFill="1" applyBorder="1" applyAlignment="1">
      <alignment horizontal="center" vertical="center"/>
    </xf>
    <xf numFmtId="0" fontId="17" fillId="4" borderId="35" xfId="0" applyFont="1" applyFill="1" applyBorder="1" applyAlignment="1">
      <alignment horizontal="center" vertical="center"/>
    </xf>
    <xf numFmtId="0" fontId="17" fillId="4" borderId="13" xfId="0" applyFont="1" applyFill="1" applyBorder="1" applyAlignment="1">
      <alignment horizontal="center" vertical="center"/>
    </xf>
    <xf numFmtId="0" fontId="27" fillId="7" borderId="11" xfId="0" applyFont="1" applyFill="1" applyBorder="1" applyAlignment="1">
      <alignment horizontal="center" vertical="center"/>
    </xf>
    <xf numFmtId="0" fontId="27" fillId="7" borderId="12" xfId="0" applyFont="1" applyFill="1" applyBorder="1" applyAlignment="1">
      <alignment horizontal="center" vertical="center"/>
    </xf>
    <xf numFmtId="0" fontId="27" fillId="7" borderId="9" xfId="0" applyFont="1" applyFill="1" applyBorder="1" applyAlignment="1">
      <alignment horizontal="center" vertical="center"/>
    </xf>
    <xf numFmtId="0" fontId="27" fillId="7" borderId="10" xfId="0" applyFont="1" applyFill="1" applyBorder="1" applyAlignment="1">
      <alignment horizontal="center" vertical="center"/>
    </xf>
    <xf numFmtId="0" fontId="13" fillId="11" borderId="11" xfId="0" applyFont="1" applyFill="1" applyBorder="1" applyAlignment="1">
      <alignment horizontal="center" wrapText="1"/>
    </xf>
    <xf numFmtId="0" fontId="13" fillId="11" borderId="12" xfId="0" applyFont="1" applyFill="1" applyBorder="1" applyAlignment="1">
      <alignment horizontal="center" wrapText="1"/>
    </xf>
  </cellXfs>
  <cellStyles count="4">
    <cellStyle name="Normal" xfId="0" builtinId="0"/>
    <cellStyle name="Percent" xfId="1" builtinId="5"/>
    <cellStyle name="Percent 2" xfId="2"/>
    <cellStyle name="Percent 3" xfId="3"/>
  </cellStyles>
  <dxfs count="48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relativeIndent="0" justifyLastLine="0" shrinkToFit="0" readingOrder="0"/>
      <border diagonalUp="0" diagonalDown="0">
        <left style="thin">
          <color indexed="22"/>
        </left>
        <right/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Calibri"/>
        <scheme val="none"/>
      </font>
      <numFmt numFmtId="164" formatCode="mmm/dd"/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Calibri"/>
        <scheme val="none"/>
      </font>
      <numFmt numFmtId="164" formatCode="mmm/dd"/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Calibri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relative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border diagonalUp="0" diagonalDown="0">
        <left/>
        <right style="thin">
          <color indexed="22"/>
        </right>
        <top style="thin">
          <color indexed="22"/>
        </top>
        <bottom style="thin">
          <color indexed="22"/>
        </bottom>
      </border>
    </dxf>
    <dxf>
      <border outline="0">
        <top style="thin">
          <color indexed="22"/>
        </top>
      </border>
    </dxf>
    <dxf>
      <border outline="0">
        <top style="thin">
          <color indexed="22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</dxf>
    <dxf>
      <border outline="0">
        <bottom style="thin">
          <color indexed="2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Calibri"/>
        <scheme val="none"/>
      </font>
      <fill>
        <patternFill patternType="solid">
          <fgColor indexed="64"/>
          <bgColor indexed="44"/>
        </patternFill>
      </fill>
      <alignment horizontal="center" vertical="center" textRotation="0" wrapText="0" relative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</dxf>
    <dxf>
      <numFmt numFmtId="1" formatCode="0"/>
    </dxf>
    <dxf>
      <alignment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border>
        <left style="thin">
          <color indexed="10"/>
        </left>
        <right style="thin">
          <color indexed="10"/>
        </right>
      </border>
    </dxf>
    <dxf>
      <fill>
        <patternFill>
          <bgColor indexed="62"/>
        </patternFill>
      </fill>
    </dxf>
    <dxf>
      <fill>
        <patternFill>
          <bgColor indexed="62"/>
        </patternFill>
      </fill>
      <border>
        <left style="thin">
          <color indexed="10"/>
        </left>
        <right style="thin">
          <color indexed="10"/>
        </right>
      </border>
    </dxf>
    <dxf>
      <border>
        <left style="thin">
          <color theme="5"/>
        </left>
        <right style="thin">
          <color theme="5"/>
        </right>
        <top style="thin">
          <color theme="5"/>
        </top>
      </border>
    </dxf>
    <dxf>
      <fill>
        <patternFill>
          <bgColor theme="0" tint="-4.9989318521683403E-2"/>
        </patternFill>
      </fill>
    </dxf>
    <dxf>
      <font>
        <color rgb="FFFF0000"/>
      </font>
    </dxf>
    <dxf>
      <font>
        <color theme="9"/>
      </font>
    </dxf>
    <dxf>
      <font>
        <color rgb="FF00B05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"/>
          <c:y val="2.2190243460946692E-2"/>
          <c:w val="0.99444444444444469"/>
          <c:h val="0.92688388089419871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Calculations!$B$3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Calculations!$C$3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AE-467B-96FC-BE5821ABC3EC}"/>
            </c:ext>
          </c:extLst>
        </c:ser>
        <c:ser>
          <c:idx val="1"/>
          <c:order val="1"/>
          <c:tx>
            <c:strRef>
              <c:f>Calculations!$B$4</c:f>
              <c:strCache>
                <c:ptCount val="1"/>
                <c:pt idx="0">
                  <c:v>Medium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Calculations!$C$4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AE-467B-96FC-BE5821ABC3EC}"/>
            </c:ext>
          </c:extLst>
        </c:ser>
        <c:ser>
          <c:idx val="2"/>
          <c:order val="2"/>
          <c:tx>
            <c:strRef>
              <c:f>Calculations!$B$5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bg1">
                <a:lumMod val="95000"/>
              </a:schemeClr>
            </a:solidFill>
          </c:spPr>
          <c:invertIfNegative val="0"/>
          <c:dLbls>
            <c:spPr>
              <a:solidFill>
                <a:schemeClr val="bg1">
                  <a:lumMod val="95000"/>
                </a:schemeClr>
              </a:solidFill>
            </c:spPr>
            <c:txPr>
              <a:bodyPr/>
              <a:lstStyle/>
              <a:p>
                <a:pPr>
                  <a:defRPr sz="9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Calculations!$C$5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AE-467B-96FC-BE5821ABC3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77879168"/>
        <c:axId val="79352960"/>
      </c:barChart>
      <c:catAx>
        <c:axId val="77879168"/>
        <c:scaling>
          <c:orientation val="minMax"/>
        </c:scaling>
        <c:delete val="1"/>
        <c:axPos val="l"/>
        <c:majorTickMark val="out"/>
        <c:minorTickMark val="none"/>
        <c:tickLblPos val="none"/>
        <c:crossAx val="79352960"/>
        <c:crosses val="autoZero"/>
        <c:auto val="1"/>
        <c:lblAlgn val="ctr"/>
        <c:lblOffset val="100"/>
        <c:noMultiLvlLbl val="0"/>
      </c:catAx>
      <c:valAx>
        <c:axId val="79352960"/>
        <c:scaling>
          <c:orientation val="minMax"/>
        </c:scaling>
        <c:delete val="1"/>
        <c:axPos val="b"/>
        <c:numFmt formatCode="0%" sourceLinked="1"/>
        <c:majorTickMark val="out"/>
        <c:minorTickMark val="none"/>
        <c:tickLblPos val="none"/>
        <c:crossAx val="77879168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1666666666666664E-2"/>
          <c:y val="0"/>
          <c:w val="0.9375"/>
          <c:h val="0.91111111111111109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Data!$B$4</c:f>
              <c:strCache>
                <c:ptCount val="1"/>
                <c:pt idx="0">
                  <c:v>Overall Project Progress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</c:spPr>
          <c:invertIfNegative val="0"/>
          <c:cat>
            <c:strRef>
              <c:f>Data!$C$3</c:f>
              <c:strCache>
                <c:ptCount val="1"/>
                <c:pt idx="0">
                  <c:v>Amber</c:v>
                </c:pt>
              </c:strCache>
            </c:strRef>
          </c:cat>
          <c:val>
            <c:numRef>
              <c:f>Data!$C$4</c:f>
              <c:numCache>
                <c:formatCode>0%</c:formatCode>
                <c:ptCount val="1"/>
                <c:pt idx="0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3C-43B4-BBDB-3918F71BC2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64834176"/>
        <c:axId val="64840064"/>
      </c:barChart>
      <c:catAx>
        <c:axId val="64834176"/>
        <c:scaling>
          <c:orientation val="minMax"/>
        </c:scaling>
        <c:delete val="1"/>
        <c:axPos val="l"/>
        <c:numFmt formatCode="General" sourceLinked="0"/>
        <c:majorTickMark val="out"/>
        <c:minorTickMark val="none"/>
        <c:tickLblPos val="none"/>
        <c:crossAx val="64840064"/>
        <c:crosses val="autoZero"/>
        <c:auto val="1"/>
        <c:lblAlgn val="ctr"/>
        <c:lblOffset val="100"/>
        <c:noMultiLvlLbl val="0"/>
      </c:catAx>
      <c:valAx>
        <c:axId val="64840064"/>
        <c:scaling>
          <c:orientation val="minMax"/>
          <c:max val="1"/>
          <c:min val="0"/>
        </c:scaling>
        <c:delete val="1"/>
        <c:axPos val="b"/>
        <c:numFmt formatCode="0%" sourceLinked="1"/>
        <c:majorTickMark val="out"/>
        <c:minorTickMark val="none"/>
        <c:tickLblPos val="none"/>
        <c:crossAx val="64834176"/>
        <c:crosses val="autoZero"/>
        <c:crossBetween val="between"/>
      </c:valAx>
      <c:spPr>
        <a:noFill/>
        <a:ln>
          <a:solidFill>
            <a:schemeClr val="tx2"/>
          </a:solidFill>
        </a:ln>
      </c:spPr>
    </c:plotArea>
    <c:plotVisOnly val="1"/>
    <c:dispBlanksAs val="gap"/>
    <c:showDLblsOverMax val="0"/>
  </c:chart>
  <c:spPr>
    <a:noFill/>
    <a:ln w="9525"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noFill/>
            <a:ln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BarType val="minus"/>
            <c:errValType val="percentage"/>
            <c:noEndCap val="1"/>
            <c:val val="100"/>
            <c:spPr>
              <a:ln w="3175" cap="sq">
                <a:solidFill>
                  <a:schemeClr val="bg1">
                    <a:lumMod val="85000"/>
                  </a:schemeClr>
                </a:solidFill>
              </a:ln>
            </c:spPr>
          </c:errBars>
          <c:cat>
            <c:numRef>
              <c:f>Data!$F$4:$F$15</c:f>
              <c:numCache>
                <c:formatCode>General</c:formatCode>
                <c:ptCount val="12"/>
              </c:numCache>
            </c:numRef>
          </c:cat>
          <c:val>
            <c:numRef>
              <c:f>Data!$G$4:$G$15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0-0288-4FAB-84A9-8435BBCE32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64858752"/>
        <c:axId val="64872832"/>
      </c:barChart>
      <c:lineChart>
        <c:grouping val="standard"/>
        <c:varyColors val="0"/>
        <c:ser>
          <c:idx val="0"/>
          <c:order val="0"/>
          <c:tx>
            <c:v>Dummy</c:v>
          </c:tx>
          <c:errBars>
            <c:errDir val="y"/>
            <c:errBarType val="both"/>
            <c:errValType val="percentage"/>
            <c:noEndCap val="0"/>
            <c:val val="5"/>
          </c:errBars>
          <c:cat>
            <c:numRef>
              <c:f>Data!$E$4:$E$15</c:f>
              <c:numCache>
                <c:formatCode>mmm\-yy</c:formatCode>
                <c:ptCount val="12"/>
                <c:pt idx="0">
                  <c:v>42401</c:v>
                </c:pt>
                <c:pt idx="1">
                  <c:v>42401</c:v>
                </c:pt>
                <c:pt idx="2">
                  <c:v>42430</c:v>
                </c:pt>
                <c:pt idx="3">
                  <c:v>42430</c:v>
                </c:pt>
                <c:pt idx="4">
                  <c:v>42461</c:v>
                </c:pt>
                <c:pt idx="5">
                  <c:v>42491</c:v>
                </c:pt>
                <c:pt idx="6">
                  <c:v>42522</c:v>
                </c:pt>
                <c:pt idx="7">
                  <c:v>42552</c:v>
                </c:pt>
                <c:pt idx="8">
                  <c:v>42583</c:v>
                </c:pt>
                <c:pt idx="9">
                  <c:v>42614</c:v>
                </c:pt>
                <c:pt idx="10">
                  <c:v>42644</c:v>
                </c:pt>
                <c:pt idx="11">
                  <c:v>42644</c:v>
                </c:pt>
              </c:numCache>
            </c:numRef>
          </c:cat>
          <c:val>
            <c:numRef>
              <c:f>Data!$K$4:$K$15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88-4FAB-84A9-8435BBCE32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855424"/>
        <c:axId val="64857216"/>
      </c:lineChart>
      <c:dateAx>
        <c:axId val="64855424"/>
        <c:scaling>
          <c:orientation val="minMax"/>
        </c:scaling>
        <c:delete val="0"/>
        <c:axPos val="b"/>
        <c:numFmt formatCode="mmm\-yy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700" b="0" i="0" u="none" strike="noStrike" baseline="0">
                <a:solidFill>
                  <a:schemeClr val="tx1">
                    <a:lumMod val="50000"/>
                    <a:lumOff val="50000"/>
                  </a:schemeClr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4857216"/>
        <c:crosses val="autoZero"/>
        <c:auto val="1"/>
        <c:lblOffset val="100"/>
        <c:baseTimeUnit val="days"/>
        <c:majorUnit val="1"/>
        <c:majorTimeUnit val="months"/>
      </c:dateAx>
      <c:valAx>
        <c:axId val="6485721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one"/>
        <c:crossAx val="64855424"/>
        <c:crosses val="autoZero"/>
        <c:crossBetween val="between"/>
      </c:valAx>
      <c:catAx>
        <c:axId val="64858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64872832"/>
        <c:crosses val="autoZero"/>
        <c:auto val="1"/>
        <c:lblAlgn val="ctr"/>
        <c:lblOffset val="100"/>
        <c:noMultiLvlLbl val="0"/>
      </c:catAx>
      <c:valAx>
        <c:axId val="64872832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one"/>
        <c:crossAx val="64858752"/>
        <c:crosses val="max"/>
        <c:crossBetween val="between"/>
      </c:valAx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2719816272965716E-2"/>
          <c:y val="3.6111111111111177E-2"/>
          <c:w val="0.86888506124234466"/>
          <c:h val="0.70944473607465763"/>
        </c:manualLayout>
      </c:layout>
      <c:barChart>
        <c:barDir val="col"/>
        <c:grouping val="clustered"/>
        <c:varyColors val="0"/>
        <c:ser>
          <c:idx val="2"/>
          <c:order val="2"/>
          <c:tx>
            <c:strRef>
              <c:f>'Burndown Chart'!$G$4:$G$5</c:f>
              <c:strCache>
                <c:ptCount val="2"/>
                <c:pt idx="0">
                  <c:v>Daily Completed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 w="25400">
              <a:noFill/>
            </a:ln>
          </c:spPr>
          <c:invertIfNegative val="0"/>
          <c:cat>
            <c:numRef>
              <c:f>'Burndown Chart'!$B$6:$B$26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'Burndown Chart'!$G$6:$G$26</c:f>
              <c:numCache>
                <c:formatCode>General</c:formatCode>
                <c:ptCount val="21"/>
                <c:pt idx="0">
                  <c:v>#N/A</c:v>
                </c:pt>
                <c:pt idx="1">
                  <c:v>1</c:v>
                </c:pt>
                <c:pt idx="2">
                  <c:v>0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DF-47D4-8421-F98818FD58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65572224"/>
        <c:axId val="65578112"/>
      </c:barChart>
      <c:lineChart>
        <c:grouping val="standard"/>
        <c:varyColors val="0"/>
        <c:ser>
          <c:idx val="0"/>
          <c:order val="0"/>
          <c:tx>
            <c:strRef>
              <c:f>'Burndown Chart'!$E$5</c:f>
              <c:strCache>
                <c:ptCount val="1"/>
                <c:pt idx="0">
                  <c:v>Planned</c:v>
                </c:pt>
              </c:strCache>
            </c:strRef>
          </c:tx>
          <c:spPr>
            <a:ln w="19050">
              <a:solidFill>
                <a:schemeClr val="tx1">
                  <a:lumMod val="50000"/>
                  <a:lumOff val="50000"/>
                </a:schemeClr>
              </a:solidFill>
              <a:prstDash val="solid"/>
            </a:ln>
          </c:spPr>
          <c:marker>
            <c:symbol val="none"/>
          </c:marker>
          <c:cat>
            <c:numRef>
              <c:f>'Burndown Chart'!$B$6:$B$26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'Burndown Chart'!$E$6:$E$26</c:f>
              <c:numCache>
                <c:formatCode>General</c:formatCode>
                <c:ptCount val="21"/>
                <c:pt idx="0">
                  <c:v>44</c:v>
                </c:pt>
                <c:pt idx="1">
                  <c:v>43</c:v>
                </c:pt>
                <c:pt idx="2">
                  <c:v>43</c:v>
                </c:pt>
                <c:pt idx="3">
                  <c:v>41</c:v>
                </c:pt>
                <c:pt idx="4">
                  <c:v>40</c:v>
                </c:pt>
                <c:pt idx="5">
                  <c:v>39</c:v>
                </c:pt>
                <c:pt idx="6">
                  <c:v>38</c:v>
                </c:pt>
                <c:pt idx="7">
                  <c:v>37</c:v>
                </c:pt>
                <c:pt idx="8">
                  <c:v>35</c:v>
                </c:pt>
                <c:pt idx="9">
                  <c:v>34</c:v>
                </c:pt>
                <c:pt idx="10">
                  <c:v>33</c:v>
                </c:pt>
                <c:pt idx="11">
                  <c:v>30</c:v>
                </c:pt>
                <c:pt idx="12">
                  <c:v>26</c:v>
                </c:pt>
                <c:pt idx="13">
                  <c:v>19</c:v>
                </c:pt>
                <c:pt idx="14">
                  <c:v>14</c:v>
                </c:pt>
                <c:pt idx="15">
                  <c:v>11</c:v>
                </c:pt>
                <c:pt idx="16">
                  <c:v>8</c:v>
                </c:pt>
                <c:pt idx="17">
                  <c:v>5</c:v>
                </c:pt>
                <c:pt idx="18">
                  <c:v>3</c:v>
                </c:pt>
                <c:pt idx="19">
                  <c:v>2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DF-47D4-8421-F98818FD5885}"/>
            </c:ext>
          </c:extLst>
        </c:ser>
        <c:ser>
          <c:idx val="1"/>
          <c:order val="1"/>
          <c:tx>
            <c:strRef>
              <c:f>'Burndown Chart'!$F$5</c:f>
              <c:strCache>
                <c:ptCount val="1"/>
                <c:pt idx="0">
                  <c:v>Actual</c:v>
                </c:pt>
              </c:strCache>
            </c:strRef>
          </c:tx>
          <c:spPr>
            <a:ln w="1905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'Burndown Chart'!$B$6:$B$26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'Burndown Chart'!$F$6:$F$26</c:f>
              <c:numCache>
                <c:formatCode>General</c:formatCode>
                <c:ptCount val="21"/>
                <c:pt idx="0">
                  <c:v>44</c:v>
                </c:pt>
                <c:pt idx="1">
                  <c:v>43</c:v>
                </c:pt>
                <c:pt idx="2">
                  <c:v>43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DF-47D4-8421-F98818FD58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572224"/>
        <c:axId val="65578112"/>
      </c:lineChart>
      <c:catAx>
        <c:axId val="65572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chemeClr val="bg1">
                <a:lumMod val="95000"/>
              </a:schemeClr>
            </a:solidFill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chemeClr val="tx1">
                    <a:lumMod val="50000"/>
                    <a:lumOff val="50000"/>
                  </a:schemeClr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5578112"/>
        <c:crosses val="autoZero"/>
        <c:auto val="1"/>
        <c:lblAlgn val="ctr"/>
        <c:lblOffset val="100"/>
        <c:noMultiLvlLbl val="0"/>
      </c:catAx>
      <c:valAx>
        <c:axId val="65578112"/>
        <c:scaling>
          <c:orientation val="minMax"/>
        </c:scaling>
        <c:delete val="0"/>
        <c:axPos val="l"/>
        <c:majorGridlines>
          <c:spPr>
            <a:ln w="3175">
              <a:solidFill>
                <a:schemeClr val="bg1">
                  <a:lumMod val="95000"/>
                </a:schemeClr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chemeClr val="bg1">
                <a:lumMod val="95000"/>
              </a:schemeClr>
            </a:solidFill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chemeClr val="tx1">
                    <a:lumMod val="50000"/>
                    <a:lumOff val="50000"/>
                  </a:schemeClr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5572224"/>
        <c:crosses val="autoZero"/>
        <c:crossBetween val="between"/>
        <c:majorUnit val="100"/>
      </c:valAx>
    </c:plotArea>
    <c:legend>
      <c:legendPos val="r"/>
      <c:layout>
        <c:manualLayout>
          <c:xMode val="edge"/>
          <c:yMode val="edge"/>
          <c:x val="6.944618224091853E-2"/>
          <c:y val="0.89722231529569452"/>
          <c:w val="0.89236184518031136"/>
          <c:h val="9.111129725805548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chemeClr val="tx1">
                  <a:lumMod val="50000"/>
                  <a:lumOff val="50000"/>
                </a:schemeClr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noFill/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167" l="0.70000000000000062" r="0.70000000000000062" t="0.75000000000000167" header="0.30000000000000032" footer="0.30000000000000032"/>
    <c:pageSetup paperSize="9" orientation="landscape" horizontalDpi="300" verticalDpi="300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1.emf"/><Relationship Id="rId5" Type="http://schemas.openxmlformats.org/officeDocument/2006/relationships/hyperlink" Target="#'Gantt Chart Template'!A1"/><Relationship Id="rId4" Type="http://schemas.openxmlformats.org/officeDocument/2006/relationships/chart" Target="../charts/chart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390525</xdr:colOff>
      <xdr:row>2</xdr:row>
      <xdr:rowOff>47625</xdr:rowOff>
    </xdr:from>
    <xdr:to>
      <xdr:col>16</xdr:col>
      <xdr:colOff>0</xdr:colOff>
      <xdr:row>2</xdr:row>
      <xdr:rowOff>304800</xdr:rowOff>
    </xdr:to>
    <xdr:graphicFrame macro="">
      <xdr:nvGraphicFramePr>
        <xdr:cNvPr id="31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</xdr:row>
      <xdr:rowOff>95250</xdr:rowOff>
    </xdr:from>
    <xdr:to>
      <xdr:col>8</xdr:col>
      <xdr:colOff>0</xdr:colOff>
      <xdr:row>2</xdr:row>
      <xdr:rowOff>257176</xdr:rowOff>
    </xdr:to>
    <xdr:graphicFrame macro="">
      <xdr:nvGraphicFramePr>
        <xdr:cNvPr id="31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20</xdr:row>
      <xdr:rowOff>257175</xdr:rowOff>
    </xdr:from>
    <xdr:to>
      <xdr:col>16</xdr:col>
      <xdr:colOff>0</xdr:colOff>
      <xdr:row>31</xdr:row>
      <xdr:rowOff>9525</xdr:rowOff>
    </xdr:to>
    <xdr:graphicFrame macro="">
      <xdr:nvGraphicFramePr>
        <xdr:cNvPr id="317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38100</xdr:colOff>
      <xdr:row>21</xdr:row>
      <xdr:rowOff>114300</xdr:rowOff>
    </xdr:from>
    <xdr:to>
      <xdr:col>8</xdr:col>
      <xdr:colOff>0</xdr:colOff>
      <xdr:row>31</xdr:row>
      <xdr:rowOff>0</xdr:rowOff>
    </xdr:to>
    <xdr:graphicFrame macro="">
      <xdr:nvGraphicFramePr>
        <xdr:cNvPr id="317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5</xdr:row>
          <xdr:rowOff>19050</xdr:rowOff>
        </xdr:from>
        <xdr:to>
          <xdr:col>15</xdr:col>
          <xdr:colOff>571500</xdr:colOff>
          <xdr:row>19</xdr:row>
          <xdr:rowOff>0</xdr:rowOff>
        </xdr:to>
        <xdr:pic>
          <xdr:nvPicPr>
            <xdr:cNvPr id="3074" name="Picture 2">
              <a:hlinkClick xmlns:r="http://schemas.openxmlformats.org/officeDocument/2006/relationships" r:id="rId5"/>
            </xdr:cNvPr>
            <xdr:cNvPicPr>
              <a:picLocks noChangeAspect="1" noChangeArrowheads="1"/>
              <a:extLst>
                <a:ext uri="{84589F7E-364E-4C9E-8A38-B11213B215E9}">
                  <a14:cameraTool cellRange="'Gantt Chart Template'!$B$3:$AN$44" spid="_x0000_s3104"/>
                </a:ext>
              </a:extLst>
            </xdr:cNvPicPr>
          </xdr:nvPicPr>
          <xdr:blipFill>
            <a:blip xmlns:r="http://schemas.openxmlformats.org/officeDocument/2006/relationships" r:embed="rId6"/>
            <a:srcRect t="4550" b="20625"/>
            <a:stretch>
              <a:fillRect/>
            </a:stretch>
          </xdr:blipFill>
          <xdr:spPr bwMode="auto">
            <a:xfrm>
              <a:off x="2552700" y="1019175"/>
              <a:ext cx="6067425" cy="253365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pic>
        <xdr:clientData/>
      </xdr:twoCellAnchor>
    </mc:Choice>
    <mc:Fallback/>
  </mc:AlternateContent>
  <xdr:twoCellAnchor>
    <xdr:from>
      <xdr:col>5</xdr:col>
      <xdr:colOff>223344</xdr:colOff>
      <xdr:row>10</xdr:row>
      <xdr:rowOff>52552</xdr:rowOff>
    </xdr:from>
    <xdr:to>
      <xdr:col>9</xdr:col>
      <xdr:colOff>512379</xdr:colOff>
      <xdr:row>11</xdr:row>
      <xdr:rowOff>19707</xdr:rowOff>
    </xdr:to>
    <xdr:sp macro="" textlink="">
      <xdr:nvSpPr>
        <xdr:cNvPr id="7" name="TextBox 6"/>
        <xdr:cNvSpPr txBox="1"/>
      </xdr:nvSpPr>
      <xdr:spPr>
        <a:xfrm>
          <a:off x="2745827" y="2003535"/>
          <a:ext cx="2167759" cy="157655"/>
        </a:xfrm>
        <a:prstGeom prst="rect">
          <a:avLst/>
        </a:prstGeom>
        <a:solidFill>
          <a:schemeClr val="accent6"/>
        </a:solidFill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600">
              <a:solidFill>
                <a:schemeClr val="bg1"/>
              </a:solidFill>
            </a:rPr>
            <a:t>Project below</a:t>
          </a:r>
          <a:r>
            <a:rPr lang="en-GB" sz="600" baseline="0">
              <a:solidFill>
                <a:schemeClr val="bg1"/>
              </a:solidFill>
            </a:rPr>
            <a:t> this are dependant upon the product selection</a:t>
          </a:r>
          <a:endParaRPr lang="en-GB" sz="600">
            <a:solidFill>
              <a:schemeClr val="bg1"/>
            </a:solidFill>
          </a:endParaRPr>
        </a:p>
      </xdr:txBody>
    </xdr:sp>
    <xdr:clientData/>
  </xdr:twoCellAnchor>
  <xdr:twoCellAnchor>
    <xdr:from>
      <xdr:col>3</xdr:col>
      <xdr:colOff>676604</xdr:colOff>
      <xdr:row>26</xdr:row>
      <xdr:rowOff>39414</xdr:rowOff>
    </xdr:from>
    <xdr:to>
      <xdr:col>7</xdr:col>
      <xdr:colOff>433552</xdr:colOff>
      <xdr:row>27</xdr:row>
      <xdr:rowOff>19707</xdr:rowOff>
    </xdr:to>
    <xdr:sp macro="" textlink="">
      <xdr:nvSpPr>
        <xdr:cNvPr id="8" name="TextBox 7"/>
        <xdr:cNvSpPr txBox="1"/>
      </xdr:nvSpPr>
      <xdr:spPr>
        <a:xfrm>
          <a:off x="2397673" y="4821621"/>
          <a:ext cx="1780189" cy="170793"/>
        </a:xfrm>
        <a:prstGeom prst="rect">
          <a:avLst/>
        </a:prstGeom>
        <a:solidFill>
          <a:schemeClr val="accent6"/>
        </a:solidFill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500">
              <a:solidFill>
                <a:schemeClr val="bg1"/>
              </a:solidFill>
            </a:rPr>
            <a:t>Project below</a:t>
          </a:r>
          <a:r>
            <a:rPr lang="en-GB" sz="500" baseline="0">
              <a:solidFill>
                <a:schemeClr val="bg1"/>
              </a:solidFill>
            </a:rPr>
            <a:t> this are dependant upon the product selection</a:t>
          </a:r>
          <a:endParaRPr lang="en-GB" sz="500">
            <a:solidFill>
              <a:schemeClr val="bg1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3581400</xdr:colOff>
      <xdr:row>11</xdr:row>
      <xdr:rowOff>1</xdr:rowOff>
    </xdr:from>
    <xdr:to>
      <xdr:col>8</xdr:col>
      <xdr:colOff>314325</xdr:colOff>
      <xdr:row>12</xdr:row>
      <xdr:rowOff>38101</xdr:rowOff>
    </xdr:to>
    <xdr:sp macro="" textlink="">
      <xdr:nvSpPr>
        <xdr:cNvPr id="2" name="TextBox 1"/>
        <xdr:cNvSpPr txBox="1"/>
      </xdr:nvSpPr>
      <xdr:spPr>
        <a:xfrm>
          <a:off x="6543675" y="2619376"/>
          <a:ext cx="3838575" cy="228600"/>
        </a:xfrm>
        <a:prstGeom prst="rect">
          <a:avLst/>
        </a:prstGeom>
        <a:solidFill>
          <a:schemeClr val="accent6"/>
        </a:solidFill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100">
              <a:solidFill>
                <a:schemeClr val="bg1"/>
              </a:solidFill>
            </a:rPr>
            <a:t>Project below</a:t>
          </a:r>
          <a:r>
            <a:rPr lang="en-GB" sz="1100" baseline="0">
              <a:solidFill>
                <a:schemeClr val="bg1"/>
              </a:solidFill>
            </a:rPr>
            <a:t> this are dependant upon the product selection</a:t>
          </a:r>
          <a:endParaRPr lang="en-GB" sz="1100">
            <a:solidFill>
              <a:schemeClr val="bg1"/>
            </a:solidFill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oject%20Templates/Project%20Templates/Project%20Status%20Reports/Project%20Management%20Dashboard%20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Project Status Dashboard"/>
      <sheetName val="Data"/>
      <sheetName val="Project Plan Gantt Chart"/>
      <sheetName val="Burndown Chart"/>
      <sheetName val="Issue Tracker"/>
      <sheetName val="Legend"/>
      <sheetName val="Calculations"/>
    </sheetNames>
    <sheetDataSet>
      <sheetData sheetId="0"/>
      <sheetData sheetId="1"/>
      <sheetData sheetId="2">
        <row r="3">
          <cell r="C3" t="str">
            <v>Green</v>
          </cell>
        </row>
      </sheetData>
      <sheetData sheetId="3">
        <row r="6">
          <cell r="C6" t="str">
            <v>Activity 1</v>
          </cell>
          <cell r="I6">
            <v>1</v>
          </cell>
        </row>
        <row r="7">
          <cell r="I7">
            <v>0.57999999999999996</v>
          </cell>
        </row>
        <row r="8">
          <cell r="I8">
            <v>0.35</v>
          </cell>
        </row>
        <row r="9">
          <cell r="I9">
            <v>0.1</v>
          </cell>
        </row>
        <row r="10">
          <cell r="I10">
            <v>0.95</v>
          </cell>
        </row>
        <row r="11">
          <cell r="I11">
            <v>0.23</v>
          </cell>
        </row>
        <row r="12">
          <cell r="I12">
            <v>0.12</v>
          </cell>
        </row>
        <row r="13">
          <cell r="I13">
            <v>0.01</v>
          </cell>
        </row>
        <row r="14">
          <cell r="I14">
            <v>0.23</v>
          </cell>
        </row>
        <row r="15">
          <cell r="I15">
            <v>0.01</v>
          </cell>
        </row>
        <row r="16">
          <cell r="I16">
            <v>0.02</v>
          </cell>
        </row>
        <row r="17">
          <cell r="I17">
            <v>0.03</v>
          </cell>
        </row>
        <row r="18">
          <cell r="I18">
            <v>0.04</v>
          </cell>
        </row>
        <row r="19">
          <cell r="I19">
            <v>0.05</v>
          </cell>
        </row>
        <row r="20">
          <cell r="I20">
            <v>0.06</v>
          </cell>
        </row>
        <row r="21">
          <cell r="I21">
            <v>7.0000000000000007E-2</v>
          </cell>
        </row>
        <row r="22">
          <cell r="I22">
            <v>0.08</v>
          </cell>
        </row>
        <row r="23">
          <cell r="I23">
            <v>0.09</v>
          </cell>
        </row>
        <row r="24">
          <cell r="I24">
            <v>0.1</v>
          </cell>
        </row>
        <row r="25">
          <cell r="I25">
            <v>0.11</v>
          </cell>
        </row>
        <row r="26">
          <cell r="I26">
            <v>0.12</v>
          </cell>
        </row>
        <row r="27">
          <cell r="I27">
            <v>0.13</v>
          </cell>
        </row>
        <row r="28">
          <cell r="I28">
            <v>0.14000000000000001</v>
          </cell>
        </row>
        <row r="29">
          <cell r="I29">
            <v>0.15</v>
          </cell>
        </row>
        <row r="30">
          <cell r="I30">
            <v>0.16</v>
          </cell>
        </row>
        <row r="31">
          <cell r="I31">
            <v>0.28000000000000003</v>
          </cell>
        </row>
        <row r="32">
          <cell r="I32">
            <v>0.6</v>
          </cell>
        </row>
        <row r="33">
          <cell r="I33">
            <v>0.25</v>
          </cell>
        </row>
        <row r="34">
          <cell r="I34">
            <v>0.05</v>
          </cell>
        </row>
        <row r="35">
          <cell r="I35">
            <v>0.16</v>
          </cell>
        </row>
        <row r="36">
          <cell r="I36">
            <v>0.03</v>
          </cell>
        </row>
        <row r="37">
          <cell r="I37">
            <v>0.41</v>
          </cell>
        </row>
        <row r="38">
          <cell r="I38">
            <v>0.31</v>
          </cell>
        </row>
        <row r="39">
          <cell r="I39">
            <v>0</v>
          </cell>
        </row>
        <row r="40">
          <cell r="I40">
            <v>0.23</v>
          </cell>
        </row>
        <row r="41">
          <cell r="I41">
            <v>0.23</v>
          </cell>
        </row>
        <row r="42">
          <cell r="I42">
            <v>0.23</v>
          </cell>
        </row>
        <row r="43">
          <cell r="I43">
            <v>0.23</v>
          </cell>
        </row>
        <row r="44">
          <cell r="I44">
            <v>0.24</v>
          </cell>
        </row>
        <row r="45">
          <cell r="I45">
            <v>0.02</v>
          </cell>
        </row>
      </sheetData>
      <sheetData sheetId="4"/>
      <sheetData sheetId="5"/>
      <sheetData sheetId="6">
        <row r="3">
          <cell r="B3" t="str">
            <v>Planned</v>
          </cell>
        </row>
      </sheetData>
      <sheetData sheetId="7">
        <row r="6">
          <cell r="M6">
            <v>3</v>
          </cell>
        </row>
      </sheetData>
    </sheetDataSet>
  </externalBook>
</externalLink>
</file>

<file path=xl/tables/table1.xml><?xml version="1.0" encoding="utf-8"?>
<table xmlns="http://schemas.openxmlformats.org/spreadsheetml/2006/main" id="1" name="Table1" displayName="Table1" ref="A2:I52" totalsRowShown="0">
  <autoFilter ref="A2:I52"/>
  <sortState ref="A3:I52">
    <sortCondition ref="A2:A52"/>
  </sortState>
  <tableColumns count="9">
    <tableColumn id="1" name="#" dataDxfId="14"/>
    <tableColumn id="2" name="Activity"/>
    <tableColumn id="3" name="Task #" dataDxfId="13"/>
    <tableColumn id="4" name="Task" dataDxfId="12"/>
    <tableColumn id="5" name="Assigned To"/>
    <tableColumn id="8" name="Due Date"/>
    <tableColumn id="9" name="Count" dataDxfId="11"/>
    <tableColumn id="6" name="Status"/>
    <tableColumn id="7" name="Details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id="2" name="projectIssues" displayName="projectIssues" ref="B5:G305" totalsRowShown="0" headerRowDxfId="10" dataDxfId="8" headerRowBorderDxfId="9" tableBorderDxfId="7" totalsRowBorderDxfId="6">
  <autoFilter ref="B5:G305"/>
  <tableColumns count="6">
    <tableColumn id="1" name="#" dataDxfId="5"/>
    <tableColumn id="2" name="Issue" dataDxfId="4"/>
    <tableColumn id="3" name="Priority" dataDxfId="3"/>
    <tableColumn id="4" name="Open" dataDxfId="2"/>
    <tableColumn id="5" name="Close" dataDxfId="1"/>
    <tableColumn id="6" name="Comments" dataDxfId="0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Q33"/>
  <sheetViews>
    <sheetView showGridLines="0" tabSelected="1" zoomScale="145" zoomScaleNormal="145" workbookViewId="0">
      <selection activeCell="B2" sqref="B2"/>
    </sheetView>
  </sheetViews>
  <sheetFormatPr defaultRowHeight="15" x14ac:dyDescent="0.25"/>
  <cols>
    <col min="1" max="1" width="1.140625" customWidth="1"/>
    <col min="2" max="2" width="0.85546875" customWidth="1"/>
    <col min="3" max="3" width="23.7109375" customWidth="1"/>
    <col min="4" max="4" width="10.85546875" customWidth="1"/>
    <col min="5" max="5" width="1.140625" customWidth="1"/>
    <col min="9" max="9" width="0.7109375" customWidth="1"/>
    <col min="17" max="17" width="0.85546875" customWidth="1"/>
  </cols>
  <sheetData>
    <row r="1" spans="2:17" s="18" customFormat="1" ht="29.25" customHeight="1" x14ac:dyDescent="0.25">
      <c r="B1" s="156" t="s">
        <v>196</v>
      </c>
      <c r="C1" s="157"/>
      <c r="D1" s="158"/>
      <c r="E1" s="159" t="s">
        <v>57</v>
      </c>
      <c r="F1" s="159"/>
      <c r="G1" s="159"/>
      <c r="H1" s="159"/>
      <c r="I1" s="159"/>
      <c r="J1" s="159"/>
      <c r="K1" s="159"/>
      <c r="L1" s="159"/>
      <c r="M1" s="159"/>
      <c r="N1" s="159"/>
      <c r="O1" s="159"/>
      <c r="P1" s="159"/>
      <c r="Q1" s="159"/>
    </row>
    <row r="2" spans="2:17" ht="5.25" customHeight="1" x14ac:dyDescent="0.25"/>
    <row r="3" spans="2:17" s="18" customFormat="1" ht="25.5" x14ac:dyDescent="0.25">
      <c r="B3" s="117"/>
      <c r="C3" s="118" t="s">
        <v>26</v>
      </c>
      <c r="D3" s="119" t="s">
        <v>27</v>
      </c>
      <c r="E3" s="154" t="s">
        <v>50</v>
      </c>
      <c r="F3" s="154"/>
      <c r="G3" s="154"/>
      <c r="H3" s="120"/>
      <c r="I3" s="155">
        <f>projectProgress</f>
        <v>0.05</v>
      </c>
      <c r="J3" s="155"/>
      <c r="K3" s="160" t="s">
        <v>28</v>
      </c>
      <c r="L3" s="160"/>
      <c r="M3" s="160"/>
      <c r="N3" s="160"/>
      <c r="O3" s="121"/>
      <c r="P3" s="121"/>
      <c r="Q3" s="122"/>
    </row>
    <row r="4" spans="2:17" ht="3" customHeight="1" x14ac:dyDescent="0.25">
      <c r="B4" s="123"/>
      <c r="C4" s="59"/>
      <c r="D4" s="59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124"/>
    </row>
    <row r="5" spans="2:17" ht="15.75" x14ac:dyDescent="0.25">
      <c r="B5" s="123"/>
      <c r="C5" s="69" t="str">
        <f>"Ongoing Activities: "&amp;Data!C9</f>
        <v>Ongoing Activities: 1</v>
      </c>
      <c r="D5" s="59"/>
      <c r="E5" s="59"/>
      <c r="F5" s="151" t="s">
        <v>41</v>
      </c>
      <c r="G5" s="152"/>
      <c r="H5" s="153"/>
      <c r="I5" s="58"/>
      <c r="J5" s="161" t="s">
        <v>42</v>
      </c>
      <c r="K5" s="161"/>
      <c r="L5" s="161"/>
      <c r="M5" s="161"/>
      <c r="N5" s="161"/>
      <c r="O5" s="161"/>
      <c r="P5" s="161"/>
      <c r="Q5" s="124"/>
    </row>
    <row r="6" spans="2:17" x14ac:dyDescent="0.25">
      <c r="B6" s="123"/>
      <c r="C6" s="45" t="s">
        <v>24</v>
      </c>
      <c r="D6" s="46" t="s">
        <v>25</v>
      </c>
      <c r="E6" s="59"/>
      <c r="F6" s="63"/>
      <c r="G6" s="59"/>
      <c r="H6" s="59"/>
      <c r="I6" s="60"/>
      <c r="J6" s="60"/>
      <c r="K6" s="60"/>
      <c r="L6" s="60"/>
      <c r="M6" s="60"/>
      <c r="N6" s="60"/>
      <c r="O6" s="60"/>
      <c r="P6" s="61"/>
      <c r="Q6" s="124"/>
    </row>
    <row r="7" spans="2:17" x14ac:dyDescent="0.25">
      <c r="B7" s="123"/>
      <c r="C7" s="71" t="str">
        <f>Data!B14</f>
        <v>CFO Interview</v>
      </c>
      <c r="D7" s="62">
        <f>Data!C14</f>
        <v>0</v>
      </c>
      <c r="E7" s="59"/>
      <c r="F7" s="63"/>
      <c r="G7" s="59"/>
      <c r="H7" s="59"/>
      <c r="I7" s="59"/>
      <c r="J7" s="59"/>
      <c r="K7" s="59"/>
      <c r="L7" s="59"/>
      <c r="M7" s="59"/>
      <c r="N7" s="59"/>
      <c r="O7" s="59"/>
      <c r="P7" s="64"/>
      <c r="Q7" s="124"/>
    </row>
    <row r="8" spans="2:17" x14ac:dyDescent="0.25">
      <c r="B8" s="123"/>
      <c r="C8" s="71" t="str">
        <f>Data!B15</f>
        <v>Requirement write up</v>
      </c>
      <c r="D8" s="62">
        <f>Data!C15</f>
        <v>0</v>
      </c>
      <c r="E8" s="59"/>
      <c r="F8" s="63"/>
      <c r="G8" s="59"/>
      <c r="H8" s="59"/>
      <c r="I8" s="59"/>
      <c r="J8" s="59"/>
      <c r="K8" s="59"/>
      <c r="L8" s="59"/>
      <c r="M8" s="59"/>
      <c r="N8" s="59"/>
      <c r="O8" s="59"/>
      <c r="P8" s="64"/>
      <c r="Q8" s="124"/>
    </row>
    <row r="9" spans="2:17" x14ac:dyDescent="0.25">
      <c r="B9" s="123"/>
      <c r="C9" s="71" t="str">
        <f>Data!B16</f>
        <v>Product identification</v>
      </c>
      <c r="D9" s="62">
        <f>Data!C16</f>
        <v>0</v>
      </c>
      <c r="E9" s="59"/>
      <c r="F9" s="63"/>
      <c r="G9" s="59"/>
      <c r="H9" s="59"/>
      <c r="I9" s="59"/>
      <c r="J9" s="59"/>
      <c r="K9" s="59"/>
      <c r="L9" s="59"/>
      <c r="M9" s="59"/>
      <c r="N9" s="59"/>
      <c r="O9" s="59"/>
      <c r="P9" s="64"/>
      <c r="Q9" s="124"/>
    </row>
    <row r="10" spans="2:17" x14ac:dyDescent="0.25">
      <c r="B10" s="123"/>
      <c r="C10" s="71">
        <f>Data!B17</f>
        <v>0</v>
      </c>
      <c r="D10" s="62">
        <f>Data!C17</f>
        <v>0</v>
      </c>
      <c r="E10" s="59"/>
      <c r="F10" s="63"/>
      <c r="G10" s="59"/>
      <c r="H10" s="59"/>
      <c r="I10" s="59"/>
      <c r="J10" s="59"/>
      <c r="K10" s="59"/>
      <c r="L10" s="59"/>
      <c r="M10" s="59"/>
      <c r="N10" s="59"/>
      <c r="O10" s="59"/>
      <c r="P10" s="64"/>
      <c r="Q10" s="124"/>
    </row>
    <row r="11" spans="2:17" x14ac:dyDescent="0.25">
      <c r="B11" s="123"/>
      <c r="C11" s="113">
        <f>Data!B18</f>
        <v>0</v>
      </c>
      <c r="D11" s="114">
        <f>Data!C18</f>
        <v>0</v>
      </c>
      <c r="E11" s="59"/>
      <c r="F11" s="63"/>
      <c r="G11" s="59"/>
      <c r="H11" s="59"/>
      <c r="I11" s="59"/>
      <c r="J11" s="59"/>
      <c r="K11" s="59"/>
      <c r="L11" s="59"/>
      <c r="M11" s="59"/>
      <c r="N11" s="59"/>
      <c r="O11" s="59"/>
      <c r="P11" s="64"/>
      <c r="Q11" s="124"/>
    </row>
    <row r="12" spans="2:17" ht="6" customHeight="1" x14ac:dyDescent="0.25">
      <c r="B12" s="123"/>
      <c r="C12" s="59"/>
      <c r="D12" s="59"/>
      <c r="E12" s="59"/>
      <c r="F12" s="63"/>
      <c r="G12" s="59"/>
      <c r="H12" s="59"/>
      <c r="I12" s="59"/>
      <c r="J12" s="59"/>
      <c r="K12" s="59"/>
      <c r="L12" s="59"/>
      <c r="M12" s="59"/>
      <c r="N12" s="59"/>
      <c r="O12" s="59"/>
      <c r="P12" s="64"/>
      <c r="Q12" s="124"/>
    </row>
    <row r="13" spans="2:17" x14ac:dyDescent="0.25">
      <c r="B13" s="123"/>
      <c r="C13" s="69" t="s">
        <v>49</v>
      </c>
      <c r="D13" s="59"/>
      <c r="E13" s="59"/>
      <c r="F13" s="63"/>
      <c r="G13" s="59"/>
      <c r="H13" s="59"/>
      <c r="I13" s="59"/>
      <c r="J13" s="59"/>
      <c r="K13" s="59"/>
      <c r="L13" s="59"/>
      <c r="M13" s="59"/>
      <c r="N13" s="59"/>
      <c r="O13" s="59"/>
      <c r="P13" s="64"/>
      <c r="Q13" s="124"/>
    </row>
    <row r="14" spans="2:17" x14ac:dyDescent="0.25">
      <c r="B14" s="123"/>
      <c r="C14" s="162" t="str">
        <f>Data!I4</f>
        <v>Agree requirements</v>
      </c>
      <c r="D14" s="164"/>
      <c r="E14" s="59"/>
      <c r="F14" s="63"/>
      <c r="G14" s="59"/>
      <c r="H14" s="59"/>
      <c r="I14" s="59"/>
      <c r="J14" s="59"/>
      <c r="K14" s="59"/>
      <c r="L14" s="59"/>
      <c r="M14" s="59"/>
      <c r="N14" s="59"/>
      <c r="O14" s="59"/>
      <c r="P14" s="64"/>
      <c r="Q14" s="124"/>
    </row>
    <row r="15" spans="2:17" x14ac:dyDescent="0.25">
      <c r="B15" s="123"/>
      <c r="C15" s="162" t="str">
        <f>Data!I5</f>
        <v>Af</v>
      </c>
      <c r="D15" s="163"/>
      <c r="E15" s="59"/>
      <c r="F15" s="63"/>
      <c r="G15" s="59"/>
      <c r="H15" s="59"/>
      <c r="I15" s="59"/>
      <c r="J15" s="59"/>
      <c r="K15" s="59"/>
      <c r="L15" s="59"/>
      <c r="M15" s="59"/>
      <c r="N15" s="59"/>
      <c r="O15" s="59"/>
      <c r="P15" s="64"/>
      <c r="Q15" s="124"/>
    </row>
    <row r="16" spans="2:17" x14ac:dyDescent="0.25">
      <c r="B16" s="123"/>
      <c r="C16" s="162" t="str">
        <f>Data!I6</f>
        <v>Training in Canada</v>
      </c>
      <c r="D16" s="163"/>
      <c r="E16" s="59"/>
      <c r="F16" s="63"/>
      <c r="G16" s="59"/>
      <c r="H16" s="59"/>
      <c r="I16" s="59"/>
      <c r="J16" s="59"/>
      <c r="K16" s="59"/>
      <c r="L16" s="59"/>
      <c r="M16" s="59"/>
      <c r="N16" s="59"/>
      <c r="O16" s="59"/>
      <c r="P16" s="64"/>
      <c r="Q16" s="124"/>
    </row>
    <row r="17" spans="2:17" x14ac:dyDescent="0.25">
      <c r="B17" s="123"/>
      <c r="C17" s="162" t="str">
        <f>Data!I7</f>
        <v>Dashboard delivery plans</v>
      </c>
      <c r="D17" s="163"/>
      <c r="E17" s="59"/>
      <c r="F17" s="63"/>
      <c r="G17" s="59"/>
      <c r="H17" s="59"/>
      <c r="I17" s="59"/>
      <c r="J17" s="59"/>
      <c r="K17" s="59"/>
      <c r="L17" s="59"/>
      <c r="M17" s="59"/>
      <c r="N17" s="59"/>
      <c r="O17" s="59"/>
      <c r="P17" s="64"/>
      <c r="Q17" s="124"/>
    </row>
    <row r="18" spans="2:17" x14ac:dyDescent="0.25">
      <c r="B18" s="123"/>
      <c r="C18" s="162" t="str">
        <f>Data!I8</f>
        <v>Business Testers</v>
      </c>
      <c r="D18" s="163"/>
      <c r="E18" s="59"/>
      <c r="F18" s="63"/>
      <c r="G18" s="59"/>
      <c r="H18" s="59"/>
      <c r="I18" s="59"/>
      <c r="J18" s="59"/>
      <c r="K18" s="59"/>
      <c r="L18" s="59"/>
      <c r="M18" s="59"/>
      <c r="N18" s="59"/>
      <c r="O18" s="59"/>
      <c r="P18" s="64"/>
      <c r="Q18" s="124"/>
    </row>
    <row r="19" spans="2:17" x14ac:dyDescent="0.25">
      <c r="B19" s="123"/>
      <c r="C19" s="65"/>
      <c r="D19" s="40"/>
      <c r="E19" s="59"/>
      <c r="F19" s="65"/>
      <c r="G19" s="66"/>
      <c r="H19" s="66"/>
      <c r="I19" s="66"/>
      <c r="J19" s="66"/>
      <c r="K19" s="66"/>
      <c r="L19" s="66"/>
      <c r="M19" s="66"/>
      <c r="N19" s="66"/>
      <c r="O19" s="66"/>
      <c r="P19" s="67"/>
      <c r="Q19" s="124"/>
    </row>
    <row r="20" spans="2:17" ht="6.75" customHeight="1" x14ac:dyDescent="0.25">
      <c r="B20" s="123"/>
      <c r="C20" s="59"/>
      <c r="D20" s="59"/>
      <c r="E20" s="59"/>
      <c r="F20" s="59"/>
      <c r="G20" s="59"/>
      <c r="H20" s="59"/>
      <c r="I20" s="59"/>
      <c r="J20" s="59"/>
      <c r="K20" s="59"/>
      <c r="L20" s="59"/>
      <c r="M20" s="59"/>
      <c r="N20" s="59"/>
      <c r="O20" s="59"/>
      <c r="P20" s="59"/>
      <c r="Q20" s="124"/>
    </row>
    <row r="21" spans="2:17" s="44" customFormat="1" x14ac:dyDescent="0.25">
      <c r="B21" s="125"/>
      <c r="C21" s="69" t="s">
        <v>43</v>
      </c>
      <c r="D21" s="68"/>
      <c r="E21" s="68"/>
      <c r="F21" s="68"/>
      <c r="G21" s="68"/>
      <c r="H21" s="68"/>
      <c r="I21" s="68"/>
      <c r="J21" s="151" t="s">
        <v>44</v>
      </c>
      <c r="K21" s="152"/>
      <c r="L21" s="153"/>
      <c r="M21" s="68"/>
      <c r="N21" s="68"/>
      <c r="O21" s="68"/>
      <c r="P21" s="68"/>
      <c r="Q21" s="126"/>
    </row>
    <row r="22" spans="2:17" x14ac:dyDescent="0.25">
      <c r="B22" s="123"/>
      <c r="C22" s="63"/>
      <c r="D22" s="60"/>
      <c r="E22" s="60"/>
      <c r="F22" s="60"/>
      <c r="G22" s="60"/>
      <c r="H22" s="61"/>
      <c r="I22" s="59"/>
      <c r="J22" s="63"/>
      <c r="K22" s="59"/>
      <c r="L22" s="59"/>
      <c r="M22" s="60"/>
      <c r="N22" s="60"/>
      <c r="O22" s="60"/>
      <c r="P22" s="61"/>
      <c r="Q22" s="124"/>
    </row>
    <row r="23" spans="2:17" x14ac:dyDescent="0.25">
      <c r="B23" s="123"/>
      <c r="C23" s="63"/>
      <c r="D23" s="59"/>
      <c r="E23" s="59"/>
      <c r="F23" s="59"/>
      <c r="G23" s="59"/>
      <c r="H23" s="64"/>
      <c r="I23" s="59"/>
      <c r="J23" s="63"/>
      <c r="K23" s="59"/>
      <c r="L23" s="59"/>
      <c r="M23" s="59"/>
      <c r="N23" s="59"/>
      <c r="O23" s="59"/>
      <c r="P23" s="64"/>
      <c r="Q23" s="124"/>
    </row>
    <row r="24" spans="2:17" x14ac:dyDescent="0.25">
      <c r="B24" s="123"/>
      <c r="C24" s="63"/>
      <c r="D24" s="59"/>
      <c r="E24" s="59"/>
      <c r="F24" s="59"/>
      <c r="G24" s="59"/>
      <c r="H24" s="64"/>
      <c r="I24" s="59"/>
      <c r="J24" s="63"/>
      <c r="K24" s="59"/>
      <c r="L24" s="59"/>
      <c r="M24" s="59"/>
      <c r="N24" s="59"/>
      <c r="O24" s="59"/>
      <c r="P24" s="64"/>
      <c r="Q24" s="124"/>
    </row>
    <row r="25" spans="2:17" x14ac:dyDescent="0.25">
      <c r="B25" s="123"/>
      <c r="C25" s="63"/>
      <c r="D25" s="59"/>
      <c r="E25" s="59"/>
      <c r="F25" s="59"/>
      <c r="G25" s="59"/>
      <c r="H25" s="64"/>
      <c r="I25" s="59"/>
      <c r="J25" s="63"/>
      <c r="K25" s="59"/>
      <c r="L25" s="59"/>
      <c r="M25" s="59"/>
      <c r="N25" s="59"/>
      <c r="O25" s="59"/>
      <c r="P25" s="64"/>
      <c r="Q25" s="124"/>
    </row>
    <row r="26" spans="2:17" x14ac:dyDescent="0.25">
      <c r="B26" s="123"/>
      <c r="C26" s="63"/>
      <c r="D26" s="59"/>
      <c r="E26" s="59"/>
      <c r="F26" s="59"/>
      <c r="G26" s="59"/>
      <c r="H26" s="64"/>
      <c r="I26" s="59"/>
      <c r="J26" s="63"/>
      <c r="K26" s="59"/>
      <c r="L26" s="59"/>
      <c r="M26" s="59"/>
      <c r="N26" s="59"/>
      <c r="O26" s="59"/>
      <c r="P26" s="64"/>
      <c r="Q26" s="124"/>
    </row>
    <row r="27" spans="2:17" x14ac:dyDescent="0.25">
      <c r="B27" s="123"/>
      <c r="C27" s="63"/>
      <c r="D27" s="59"/>
      <c r="E27" s="59"/>
      <c r="F27" s="59"/>
      <c r="G27" s="59"/>
      <c r="H27" s="64"/>
      <c r="I27" s="59"/>
      <c r="J27" s="63"/>
      <c r="K27" s="59"/>
      <c r="L27" s="59"/>
      <c r="M27" s="59"/>
      <c r="N27" s="59"/>
      <c r="O27" s="59"/>
      <c r="P27" s="64"/>
      <c r="Q27" s="124"/>
    </row>
    <row r="28" spans="2:17" x14ac:dyDescent="0.25">
      <c r="B28" s="123"/>
      <c r="C28" s="63"/>
      <c r="D28" s="59"/>
      <c r="E28" s="59"/>
      <c r="F28" s="59"/>
      <c r="G28" s="59"/>
      <c r="H28" s="64"/>
      <c r="I28" s="59"/>
      <c r="J28" s="63"/>
      <c r="K28" s="59"/>
      <c r="L28" s="59"/>
      <c r="M28" s="59"/>
      <c r="N28" s="59"/>
      <c r="O28" s="59"/>
      <c r="P28" s="64"/>
      <c r="Q28" s="124"/>
    </row>
    <row r="29" spans="2:17" x14ac:dyDescent="0.25">
      <c r="B29" s="123"/>
      <c r="C29" s="63"/>
      <c r="D29" s="59"/>
      <c r="E29" s="59"/>
      <c r="F29" s="59"/>
      <c r="G29" s="59"/>
      <c r="H29" s="64"/>
      <c r="I29" s="59"/>
      <c r="J29" s="63"/>
      <c r="K29" s="59"/>
      <c r="L29" s="59"/>
      <c r="M29" s="59"/>
      <c r="N29" s="59"/>
      <c r="O29" s="59"/>
      <c r="P29" s="64"/>
      <c r="Q29" s="124"/>
    </row>
    <row r="30" spans="2:17" x14ac:dyDescent="0.25">
      <c r="B30" s="123"/>
      <c r="C30" s="63"/>
      <c r="D30" s="59"/>
      <c r="E30" s="59"/>
      <c r="F30" s="59"/>
      <c r="G30" s="59"/>
      <c r="H30" s="64"/>
      <c r="I30" s="59"/>
      <c r="J30" s="63"/>
      <c r="K30" s="59"/>
      <c r="L30" s="59"/>
      <c r="M30" s="59"/>
      <c r="N30" s="59"/>
      <c r="O30" s="59"/>
      <c r="P30" s="64"/>
      <c r="Q30" s="124"/>
    </row>
    <row r="31" spans="2:17" x14ac:dyDescent="0.25">
      <c r="B31" s="123"/>
      <c r="C31" s="65"/>
      <c r="D31" s="66"/>
      <c r="E31" s="66"/>
      <c r="F31" s="66"/>
      <c r="G31" s="66"/>
      <c r="H31" s="67"/>
      <c r="I31" s="59"/>
      <c r="J31" s="65"/>
      <c r="K31" s="66"/>
      <c r="L31" s="66"/>
      <c r="M31" s="66"/>
      <c r="N31" s="66"/>
      <c r="O31" s="66"/>
      <c r="P31" s="67"/>
      <c r="Q31" s="124"/>
    </row>
    <row r="32" spans="2:17" ht="3.75" customHeight="1" x14ac:dyDescent="0.25">
      <c r="B32" s="127"/>
      <c r="C32" s="128"/>
      <c r="D32" s="128"/>
      <c r="E32" s="128"/>
      <c r="F32" s="128"/>
      <c r="G32" s="128"/>
      <c r="H32" s="128"/>
      <c r="I32" s="128"/>
      <c r="J32" s="128"/>
      <c r="K32" s="128"/>
      <c r="L32" s="128"/>
      <c r="M32" s="128"/>
      <c r="N32" s="128"/>
      <c r="O32" s="128"/>
      <c r="P32" s="128"/>
      <c r="Q32" s="129"/>
    </row>
    <row r="33" ht="6" customHeight="1" x14ac:dyDescent="0.25"/>
  </sheetData>
  <mergeCells count="13">
    <mergeCell ref="J21:L21"/>
    <mergeCell ref="E3:G3"/>
    <mergeCell ref="I3:J3"/>
    <mergeCell ref="B1:D1"/>
    <mergeCell ref="E1:Q1"/>
    <mergeCell ref="K3:N3"/>
    <mergeCell ref="J5:P5"/>
    <mergeCell ref="C18:D18"/>
    <mergeCell ref="C14:D14"/>
    <mergeCell ref="C15:D15"/>
    <mergeCell ref="C16:D16"/>
    <mergeCell ref="C17:D17"/>
    <mergeCell ref="F5:H5"/>
  </mergeCells>
  <phoneticPr fontId="0" type="noConversion"/>
  <conditionalFormatting sqref="D3">
    <cfRule type="expression" dxfId="47" priority="1" stopIfTrue="1">
      <formula>projectStatus="Green"</formula>
    </cfRule>
    <cfRule type="expression" dxfId="46" priority="2" stopIfTrue="1">
      <formula>projectStatus="amber"</formula>
    </cfRule>
    <cfRule type="expression" dxfId="45" priority="3" stopIfTrue="1">
      <formula>projectStatus="red"</formula>
    </cfRule>
  </conditionalFormatting>
  <pageMargins left="0.25" right="0.25" top="0.75" bottom="0.75" header="0.3" footer="0.3"/>
  <pageSetup scale="95" orientation="landscape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O46"/>
  <sheetViews>
    <sheetView showGridLines="0" zoomScaleNormal="100" workbookViewId="0">
      <pane ySplit="5" topLeftCell="A6" activePane="bottomLeft" state="frozen"/>
      <selection pane="bottomLeft" activeCell="AO9" sqref="AO9"/>
    </sheetView>
  </sheetViews>
  <sheetFormatPr defaultRowHeight="12" x14ac:dyDescent="0.2"/>
  <cols>
    <col min="1" max="1" width="4.5703125" style="7" customWidth="1"/>
    <col min="2" max="2" width="4.140625" style="8" customWidth="1"/>
    <col min="3" max="3" width="28.5703125" style="7" bestFit="1" customWidth="1"/>
    <col min="4" max="7" width="5" style="7" customWidth="1"/>
    <col min="8" max="8" width="4.7109375" style="7" customWidth="1"/>
    <col min="9" max="39" width="3.7109375" style="7" customWidth="1"/>
    <col min="40" max="40" width="3.7109375" style="6" customWidth="1"/>
    <col min="41" max="16384" width="9.140625" style="6"/>
  </cols>
  <sheetData>
    <row r="1" spans="2:41" s="70" customFormat="1" ht="26.25" customHeight="1" x14ac:dyDescent="0.25">
      <c r="B1" s="165" t="s">
        <v>23</v>
      </c>
      <c r="C1" s="166"/>
      <c r="D1" s="166"/>
      <c r="E1" s="166"/>
      <c r="F1" s="166"/>
      <c r="G1" s="166"/>
      <c r="H1" s="166"/>
      <c r="I1" s="166"/>
      <c r="J1" s="166"/>
      <c r="K1" s="166"/>
      <c r="L1" s="166"/>
      <c r="M1" s="166"/>
      <c r="N1" s="166"/>
      <c r="O1" s="166"/>
      <c r="P1" s="166"/>
      <c r="Q1" s="166"/>
      <c r="R1" s="166"/>
      <c r="S1" s="166"/>
      <c r="T1" s="166"/>
      <c r="U1" s="166"/>
      <c r="V1" s="166"/>
      <c r="W1" s="166"/>
      <c r="X1" s="166"/>
      <c r="Y1" s="166"/>
      <c r="Z1" s="166"/>
      <c r="AA1" s="166"/>
      <c r="AB1" s="166"/>
      <c r="AC1" s="166"/>
      <c r="AD1" s="166"/>
      <c r="AE1" s="166"/>
      <c r="AF1" s="166"/>
      <c r="AG1" s="166"/>
      <c r="AH1" s="166"/>
      <c r="AI1" s="166"/>
      <c r="AJ1" s="166"/>
      <c r="AK1" s="166"/>
      <c r="AL1" s="166"/>
      <c r="AM1" s="166"/>
      <c r="AN1" s="167"/>
      <c r="AO1" s="130"/>
    </row>
    <row r="3" spans="2:41" s="1" customFormat="1" ht="17.25" customHeight="1" x14ac:dyDescent="0.2">
      <c r="B3" s="76"/>
      <c r="C3" s="77"/>
      <c r="D3" s="168" t="s">
        <v>2</v>
      </c>
      <c r="E3" s="168"/>
      <c r="F3" s="168" t="s">
        <v>3</v>
      </c>
      <c r="G3" s="168"/>
      <c r="H3" s="78" t="s">
        <v>4</v>
      </c>
      <c r="I3" s="169" t="s">
        <v>5</v>
      </c>
      <c r="J3" s="169"/>
      <c r="K3" s="169"/>
      <c r="L3" s="169"/>
      <c r="M3" s="169"/>
      <c r="N3" s="169"/>
      <c r="O3" s="170" t="s">
        <v>2</v>
      </c>
      <c r="P3" s="170"/>
      <c r="Q3" s="170"/>
      <c r="R3" s="170"/>
      <c r="S3" s="170"/>
      <c r="T3" s="79"/>
      <c r="U3" s="169" t="s">
        <v>58</v>
      </c>
      <c r="V3" s="169"/>
      <c r="W3" s="169"/>
      <c r="X3" s="169"/>
      <c r="Y3" s="169"/>
      <c r="Z3" s="171" t="s">
        <v>65</v>
      </c>
      <c r="AA3" s="171"/>
      <c r="AB3" s="171"/>
      <c r="AC3" s="76"/>
      <c r="AD3" s="172" t="s">
        <v>6</v>
      </c>
      <c r="AE3" s="172"/>
      <c r="AF3" s="172"/>
      <c r="AG3" s="172"/>
      <c r="AH3" s="172"/>
      <c r="AI3" s="172"/>
      <c r="AJ3" s="172"/>
      <c r="AK3" s="172"/>
      <c r="AL3" s="172"/>
      <c r="AM3" s="170">
        <v>2</v>
      </c>
      <c r="AN3" s="170"/>
    </row>
    <row r="4" spans="2:41" s="1" customFormat="1" ht="5.25" customHeight="1" x14ac:dyDescent="0.25">
      <c r="B4" s="80"/>
      <c r="C4" s="81"/>
      <c r="D4" s="80"/>
      <c r="E4" s="80"/>
      <c r="F4" s="80"/>
      <c r="G4" s="80"/>
      <c r="H4" s="82"/>
      <c r="I4" s="80"/>
      <c r="J4" s="80"/>
      <c r="K4" s="80"/>
      <c r="L4" s="80"/>
      <c r="M4" s="80"/>
      <c r="N4" s="80"/>
      <c r="O4" s="80"/>
      <c r="P4" s="80"/>
      <c r="Q4" s="80"/>
      <c r="R4" s="80"/>
      <c r="S4" s="80"/>
      <c r="T4" s="83"/>
      <c r="U4" s="80"/>
      <c r="V4" s="80"/>
      <c r="W4" s="80"/>
      <c r="X4" s="80"/>
      <c r="Y4" s="80"/>
      <c r="Z4" s="84"/>
      <c r="AA4" s="84"/>
      <c r="AB4" s="84"/>
      <c r="AC4" s="80"/>
      <c r="AD4" s="80"/>
      <c r="AE4" s="80"/>
      <c r="AF4" s="80"/>
      <c r="AG4" s="80"/>
      <c r="AH4" s="80"/>
      <c r="AI4" s="80"/>
      <c r="AJ4" s="80"/>
      <c r="AK4" s="80"/>
      <c r="AL4" s="80"/>
      <c r="AM4" s="80"/>
      <c r="AN4" s="80"/>
    </row>
    <row r="5" spans="2:41" s="2" customFormat="1" ht="12.75" customHeight="1" x14ac:dyDescent="0.25">
      <c r="B5" s="85" t="s">
        <v>7</v>
      </c>
      <c r="C5" s="86" t="s">
        <v>60</v>
      </c>
      <c r="D5" s="87" t="s">
        <v>8</v>
      </c>
      <c r="E5" s="87" t="s">
        <v>9</v>
      </c>
      <c r="F5" s="87" t="s">
        <v>8</v>
      </c>
      <c r="G5" s="87" t="s">
        <v>9</v>
      </c>
      <c r="H5" s="87" t="s">
        <v>10</v>
      </c>
      <c r="I5" s="88">
        <v>1</v>
      </c>
      <c r="J5" s="88">
        <v>2</v>
      </c>
      <c r="K5" s="88">
        <v>3</v>
      </c>
      <c r="L5" s="88">
        <v>4</v>
      </c>
      <c r="M5" s="88">
        <v>5</v>
      </c>
      <c r="N5" s="88">
        <v>6</v>
      </c>
      <c r="O5" s="88">
        <v>7</v>
      </c>
      <c r="P5" s="88">
        <v>8</v>
      </c>
      <c r="Q5" s="88">
        <v>9</v>
      </c>
      <c r="R5" s="88">
        <v>10</v>
      </c>
      <c r="S5" s="88">
        <v>11</v>
      </c>
      <c r="T5" s="88">
        <v>12</v>
      </c>
      <c r="U5" s="88">
        <v>13</v>
      </c>
      <c r="V5" s="88">
        <v>14</v>
      </c>
      <c r="W5" s="88">
        <v>15</v>
      </c>
      <c r="X5" s="88">
        <v>16</v>
      </c>
      <c r="Y5" s="88">
        <v>17</v>
      </c>
      <c r="Z5" s="88">
        <v>18</v>
      </c>
      <c r="AA5" s="88">
        <v>19</v>
      </c>
      <c r="AB5" s="88">
        <v>20</v>
      </c>
      <c r="AC5" s="88">
        <v>21</v>
      </c>
      <c r="AD5" s="88">
        <v>22</v>
      </c>
      <c r="AE5" s="88">
        <v>23</v>
      </c>
      <c r="AF5" s="88">
        <v>24</v>
      </c>
      <c r="AG5" s="88">
        <v>25</v>
      </c>
      <c r="AH5" s="88">
        <v>26</v>
      </c>
      <c r="AI5" s="88">
        <v>27</v>
      </c>
      <c r="AJ5" s="88">
        <v>28</v>
      </c>
      <c r="AK5" s="88">
        <v>29</v>
      </c>
      <c r="AL5" s="88">
        <v>30</v>
      </c>
      <c r="AM5" s="88">
        <v>31</v>
      </c>
      <c r="AN5" s="88">
        <v>32</v>
      </c>
    </row>
    <row r="6" spans="2:41" s="3" customFormat="1" ht="11.25" customHeight="1" x14ac:dyDescent="0.2">
      <c r="B6" s="89">
        <v>1</v>
      </c>
      <c r="C6" s="90" t="s">
        <v>167</v>
      </c>
      <c r="D6" s="89">
        <v>1</v>
      </c>
      <c r="E6" s="89">
        <v>1</v>
      </c>
      <c r="F6" s="89">
        <v>1</v>
      </c>
      <c r="G6" s="89">
        <v>1</v>
      </c>
      <c r="H6" s="91">
        <v>1</v>
      </c>
      <c r="I6" s="92" t="str">
        <f t="shared" ref="I6:R6" si="0">IF($O$3=INDEX(ganttTypes,1),IF(AND(I$5&gt;=$D6,I$5&lt;=$D6+$E6),IF($D6+$E6*$H6&gt;I$5,$Z$3,""),""),IF(AND(I$5&gt;=$F6,I$5&lt;=$F6+$G6),IF($F6+$G6*$H6&gt;I$5,$Z$3,""),""))</f>
        <v>█</v>
      </c>
      <c r="J6" s="92" t="str">
        <f t="shared" si="0"/>
        <v/>
      </c>
      <c r="K6" s="92" t="str">
        <f t="shared" si="0"/>
        <v/>
      </c>
      <c r="L6" s="92" t="str">
        <f t="shared" si="0"/>
        <v/>
      </c>
      <c r="M6" s="92" t="str">
        <f t="shared" si="0"/>
        <v/>
      </c>
      <c r="N6" s="92" t="str">
        <f t="shared" si="0"/>
        <v/>
      </c>
      <c r="O6" s="92" t="str">
        <f t="shared" si="0"/>
        <v/>
      </c>
      <c r="P6" s="92" t="str">
        <f t="shared" si="0"/>
        <v/>
      </c>
      <c r="Q6" s="92" t="str">
        <f t="shared" si="0"/>
        <v/>
      </c>
      <c r="R6" s="92" t="str">
        <f t="shared" si="0"/>
        <v/>
      </c>
      <c r="S6" s="92" t="str">
        <f t="shared" ref="S6:AB6" si="1">IF($O$3=INDEX(ganttTypes,1),IF(AND(S$5&gt;=$D6,S$5&lt;=$D6+$E6),IF($D6+$E6*$H6&gt;S$5,$Z$3,""),""),IF(AND(S$5&gt;=$F6,S$5&lt;=$F6+$G6),IF($F6+$G6*$H6&gt;S$5,$Z$3,""),""))</f>
        <v/>
      </c>
      <c r="T6" s="92" t="str">
        <f t="shared" si="1"/>
        <v/>
      </c>
      <c r="U6" s="92" t="str">
        <f t="shared" si="1"/>
        <v/>
      </c>
      <c r="V6" s="92" t="str">
        <f t="shared" si="1"/>
        <v/>
      </c>
      <c r="W6" s="92" t="str">
        <f t="shared" si="1"/>
        <v/>
      </c>
      <c r="X6" s="92" t="str">
        <f t="shared" si="1"/>
        <v/>
      </c>
      <c r="Y6" s="92" t="str">
        <f t="shared" si="1"/>
        <v/>
      </c>
      <c r="Z6" s="92" t="str">
        <f t="shared" si="1"/>
        <v/>
      </c>
      <c r="AA6" s="92" t="str">
        <f t="shared" si="1"/>
        <v/>
      </c>
      <c r="AB6" s="92" t="str">
        <f t="shared" si="1"/>
        <v/>
      </c>
      <c r="AC6" s="92" t="str">
        <f t="shared" ref="AC6:AN6" si="2">IF($O$3=INDEX(ganttTypes,1),IF(AND(AC$5&gt;=$D6,AC$5&lt;=$D6+$E6),IF($D6+$E6*$H6&gt;AC$5,$Z$3,""),""),IF(AND(AC$5&gt;=$F6,AC$5&lt;=$F6+$G6),IF($F6+$G6*$H6&gt;AC$5,$Z$3,""),""))</f>
        <v/>
      </c>
      <c r="AD6" s="92" t="str">
        <f t="shared" si="2"/>
        <v/>
      </c>
      <c r="AE6" s="92" t="str">
        <f t="shared" si="2"/>
        <v/>
      </c>
      <c r="AF6" s="92" t="str">
        <f t="shared" si="2"/>
        <v/>
      </c>
      <c r="AG6" s="92" t="str">
        <f t="shared" si="2"/>
        <v/>
      </c>
      <c r="AH6" s="92" t="str">
        <f t="shared" si="2"/>
        <v/>
      </c>
      <c r="AI6" s="92" t="str">
        <f t="shared" si="2"/>
        <v/>
      </c>
      <c r="AJ6" s="92" t="str">
        <f t="shared" si="2"/>
        <v/>
      </c>
      <c r="AK6" s="92" t="str">
        <f t="shared" si="2"/>
        <v/>
      </c>
      <c r="AL6" s="92" t="str">
        <f t="shared" si="2"/>
        <v/>
      </c>
      <c r="AM6" s="92" t="str">
        <f t="shared" si="2"/>
        <v/>
      </c>
      <c r="AN6" s="92" t="str">
        <f t="shared" si="2"/>
        <v/>
      </c>
    </row>
    <row r="7" spans="2:41" s="3" customFormat="1" ht="11.25" customHeight="1" x14ac:dyDescent="0.2">
      <c r="B7" s="89">
        <v>2</v>
      </c>
      <c r="C7" s="90" t="s">
        <v>168</v>
      </c>
      <c r="D7" s="89">
        <v>3</v>
      </c>
      <c r="E7" s="89">
        <v>1</v>
      </c>
      <c r="F7" s="89">
        <v>0</v>
      </c>
      <c r="G7" s="89">
        <v>0</v>
      </c>
      <c r="H7" s="91">
        <v>0</v>
      </c>
      <c r="I7" s="92" t="str">
        <f t="shared" ref="I7:R16" si="3">IF($O$3=INDEX(ganttTypes,1),IF(AND(I$5&gt;=$D7,I$5&lt;=$D7+$E7),IF($D7+$E7*$H7&gt;I$5,$Z$3,""),""),IF(AND(I$5&gt;=$F7,I$5&lt;=$F7+$G7),IF($F7+$G7*$H7&gt;I$5,$Z$3,""),""))</f>
        <v/>
      </c>
      <c r="J7" s="92" t="str">
        <f t="shared" si="3"/>
        <v/>
      </c>
      <c r="K7" s="92" t="str">
        <f t="shared" si="3"/>
        <v/>
      </c>
      <c r="L7" s="92" t="str">
        <f t="shared" si="3"/>
        <v/>
      </c>
      <c r="M7" s="92" t="str">
        <f t="shared" si="3"/>
        <v/>
      </c>
      <c r="N7" s="92" t="str">
        <f t="shared" si="3"/>
        <v/>
      </c>
      <c r="O7" s="92" t="str">
        <f t="shared" si="3"/>
        <v/>
      </c>
      <c r="P7" s="92" t="str">
        <f t="shared" si="3"/>
        <v/>
      </c>
      <c r="Q7" s="92" t="str">
        <f t="shared" si="3"/>
        <v/>
      </c>
      <c r="R7" s="92" t="str">
        <f t="shared" si="3"/>
        <v/>
      </c>
      <c r="S7" s="92" t="str">
        <f t="shared" ref="S7:AB16" si="4">IF($O$3=INDEX(ganttTypes,1),IF(AND(S$5&gt;=$D7,S$5&lt;=$D7+$E7),IF($D7+$E7*$H7&gt;S$5,$Z$3,""),""),IF(AND(S$5&gt;=$F7,S$5&lt;=$F7+$G7),IF($F7+$G7*$H7&gt;S$5,$Z$3,""),""))</f>
        <v/>
      </c>
      <c r="T7" s="92" t="str">
        <f t="shared" si="4"/>
        <v/>
      </c>
      <c r="U7" s="92" t="str">
        <f t="shared" si="4"/>
        <v/>
      </c>
      <c r="V7" s="92" t="str">
        <f t="shared" si="4"/>
        <v/>
      </c>
      <c r="W7" s="92" t="str">
        <f t="shared" si="4"/>
        <v/>
      </c>
      <c r="X7" s="92" t="str">
        <f t="shared" si="4"/>
        <v/>
      </c>
      <c r="Y7" s="92" t="str">
        <f t="shared" si="4"/>
        <v/>
      </c>
      <c r="Z7" s="92" t="str">
        <f t="shared" si="4"/>
        <v/>
      </c>
      <c r="AA7" s="92" t="str">
        <f t="shared" si="4"/>
        <v/>
      </c>
      <c r="AB7" s="92" t="str">
        <f t="shared" si="4"/>
        <v/>
      </c>
      <c r="AC7" s="92" t="str">
        <f t="shared" ref="AC7:AN16" si="5">IF($O$3=INDEX(ganttTypes,1),IF(AND(AC$5&gt;=$D7,AC$5&lt;=$D7+$E7),IF($D7+$E7*$H7&gt;AC$5,$Z$3,""),""),IF(AND(AC$5&gt;=$F7,AC$5&lt;=$F7+$G7),IF($F7+$G7*$H7&gt;AC$5,$Z$3,""),""))</f>
        <v/>
      </c>
      <c r="AD7" s="92" t="str">
        <f t="shared" si="5"/>
        <v/>
      </c>
      <c r="AE7" s="92" t="str">
        <f t="shared" si="5"/>
        <v/>
      </c>
      <c r="AF7" s="92" t="str">
        <f t="shared" si="5"/>
        <v/>
      </c>
      <c r="AG7" s="92" t="str">
        <f t="shared" si="5"/>
        <v/>
      </c>
      <c r="AH7" s="92" t="str">
        <f t="shared" si="5"/>
        <v/>
      </c>
      <c r="AI7" s="92" t="str">
        <f t="shared" si="5"/>
        <v/>
      </c>
      <c r="AJ7" s="92" t="str">
        <f t="shared" si="5"/>
        <v/>
      </c>
      <c r="AK7" s="92" t="str">
        <f t="shared" si="5"/>
        <v/>
      </c>
      <c r="AL7" s="92" t="str">
        <f t="shared" si="5"/>
        <v/>
      </c>
      <c r="AM7" s="92" t="str">
        <f t="shared" si="5"/>
        <v/>
      </c>
      <c r="AN7" s="92" t="str">
        <f t="shared" si="5"/>
        <v/>
      </c>
    </row>
    <row r="8" spans="2:41" s="3" customFormat="1" ht="11.25" customHeight="1" x14ac:dyDescent="0.2">
      <c r="B8" s="89">
        <v>3</v>
      </c>
      <c r="C8" s="90" t="s">
        <v>169</v>
      </c>
      <c r="D8" s="89">
        <v>3</v>
      </c>
      <c r="E8" s="89">
        <v>1</v>
      </c>
      <c r="F8" s="89">
        <v>0</v>
      </c>
      <c r="G8" s="89">
        <v>0</v>
      </c>
      <c r="H8" s="91">
        <v>0</v>
      </c>
      <c r="I8" s="92" t="str">
        <f t="shared" si="3"/>
        <v/>
      </c>
      <c r="J8" s="92" t="str">
        <f t="shared" si="3"/>
        <v/>
      </c>
      <c r="K8" s="92" t="str">
        <f t="shared" si="3"/>
        <v/>
      </c>
      <c r="L8" s="92" t="str">
        <f t="shared" si="3"/>
        <v/>
      </c>
      <c r="M8" s="92" t="str">
        <f t="shared" si="3"/>
        <v/>
      </c>
      <c r="N8" s="92" t="str">
        <f t="shared" si="3"/>
        <v/>
      </c>
      <c r="O8" s="92" t="str">
        <f t="shared" si="3"/>
        <v/>
      </c>
      <c r="P8" s="92" t="str">
        <f t="shared" si="3"/>
        <v/>
      </c>
      <c r="Q8" s="92" t="str">
        <f t="shared" si="3"/>
        <v/>
      </c>
      <c r="R8" s="92" t="str">
        <f t="shared" si="3"/>
        <v/>
      </c>
      <c r="S8" s="92" t="str">
        <f t="shared" si="4"/>
        <v/>
      </c>
      <c r="T8" s="92" t="str">
        <f t="shared" si="4"/>
        <v/>
      </c>
      <c r="U8" s="92" t="str">
        <f t="shared" si="4"/>
        <v/>
      </c>
      <c r="V8" s="92" t="str">
        <f t="shared" si="4"/>
        <v/>
      </c>
      <c r="W8" s="92" t="str">
        <f t="shared" si="4"/>
        <v/>
      </c>
      <c r="X8" s="92" t="str">
        <f t="shared" si="4"/>
        <v/>
      </c>
      <c r="Y8" s="92" t="str">
        <f t="shared" si="4"/>
        <v/>
      </c>
      <c r="Z8" s="92" t="str">
        <f t="shared" si="4"/>
        <v/>
      </c>
      <c r="AA8" s="92" t="str">
        <f t="shared" si="4"/>
        <v/>
      </c>
      <c r="AB8" s="92" t="str">
        <f t="shared" si="4"/>
        <v/>
      </c>
      <c r="AC8" s="92" t="str">
        <f t="shared" si="5"/>
        <v/>
      </c>
      <c r="AD8" s="92" t="str">
        <f t="shared" si="5"/>
        <v/>
      </c>
      <c r="AE8" s="92" t="str">
        <f t="shared" si="5"/>
        <v/>
      </c>
      <c r="AF8" s="92" t="str">
        <f t="shared" si="5"/>
        <v/>
      </c>
      <c r="AG8" s="92" t="str">
        <f t="shared" si="5"/>
        <v/>
      </c>
      <c r="AH8" s="92" t="str">
        <f t="shared" si="5"/>
        <v/>
      </c>
      <c r="AI8" s="92" t="str">
        <f t="shared" si="5"/>
        <v/>
      </c>
      <c r="AJ8" s="92" t="str">
        <f t="shared" si="5"/>
        <v/>
      </c>
      <c r="AK8" s="92" t="str">
        <f t="shared" si="5"/>
        <v/>
      </c>
      <c r="AL8" s="92" t="str">
        <f t="shared" si="5"/>
        <v/>
      </c>
      <c r="AM8" s="92" t="str">
        <f t="shared" si="5"/>
        <v/>
      </c>
      <c r="AN8" s="92" t="str">
        <f t="shared" si="5"/>
        <v/>
      </c>
    </row>
    <row r="9" spans="2:41" s="3" customFormat="1" ht="11.25" customHeight="1" x14ac:dyDescent="0.2">
      <c r="B9" s="89">
        <v>4</v>
      </c>
      <c r="C9" s="90" t="s">
        <v>170</v>
      </c>
      <c r="D9" s="89">
        <v>4</v>
      </c>
      <c r="E9" s="89">
        <v>1</v>
      </c>
      <c r="F9" s="89">
        <v>0</v>
      </c>
      <c r="G9" s="89">
        <v>0</v>
      </c>
      <c r="H9" s="91">
        <v>0</v>
      </c>
      <c r="I9" s="92" t="str">
        <f t="shared" si="3"/>
        <v/>
      </c>
      <c r="J9" s="92" t="str">
        <f t="shared" si="3"/>
        <v/>
      </c>
      <c r="K9" s="92" t="str">
        <f t="shared" si="3"/>
        <v/>
      </c>
      <c r="L9" s="92" t="str">
        <f t="shared" si="3"/>
        <v/>
      </c>
      <c r="M9" s="92" t="str">
        <f t="shared" si="3"/>
        <v/>
      </c>
      <c r="N9" s="92" t="str">
        <f t="shared" si="3"/>
        <v/>
      </c>
      <c r="O9" s="92" t="str">
        <f t="shared" si="3"/>
        <v/>
      </c>
      <c r="P9" s="92" t="str">
        <f t="shared" si="3"/>
        <v/>
      </c>
      <c r="Q9" s="92" t="str">
        <f t="shared" si="3"/>
        <v/>
      </c>
      <c r="R9" s="92" t="str">
        <f t="shared" si="3"/>
        <v/>
      </c>
      <c r="S9" s="92" t="str">
        <f t="shared" si="4"/>
        <v/>
      </c>
      <c r="T9" s="92" t="str">
        <f t="shared" si="4"/>
        <v/>
      </c>
      <c r="U9" s="92" t="str">
        <f t="shared" si="4"/>
        <v/>
      </c>
      <c r="V9" s="92" t="str">
        <f t="shared" si="4"/>
        <v/>
      </c>
      <c r="W9" s="92" t="str">
        <f t="shared" si="4"/>
        <v/>
      </c>
      <c r="X9" s="92" t="str">
        <f t="shared" si="4"/>
        <v/>
      </c>
      <c r="Y9" s="92" t="str">
        <f t="shared" si="4"/>
        <v/>
      </c>
      <c r="Z9" s="92" t="str">
        <f t="shared" si="4"/>
        <v/>
      </c>
      <c r="AA9" s="92" t="str">
        <f t="shared" si="4"/>
        <v/>
      </c>
      <c r="AB9" s="92" t="str">
        <f t="shared" si="4"/>
        <v/>
      </c>
      <c r="AC9" s="92" t="str">
        <f t="shared" si="5"/>
        <v/>
      </c>
      <c r="AD9" s="92" t="str">
        <f t="shared" si="5"/>
        <v/>
      </c>
      <c r="AE9" s="92" t="str">
        <f t="shared" si="5"/>
        <v/>
      </c>
      <c r="AF9" s="92" t="str">
        <f t="shared" si="5"/>
        <v/>
      </c>
      <c r="AG9" s="92" t="str">
        <f t="shared" si="5"/>
        <v/>
      </c>
      <c r="AH9" s="92" t="str">
        <f t="shared" si="5"/>
        <v/>
      </c>
      <c r="AI9" s="92" t="str">
        <f t="shared" si="5"/>
        <v/>
      </c>
      <c r="AJ9" s="92" t="str">
        <f t="shared" si="5"/>
        <v/>
      </c>
      <c r="AK9" s="92" t="str">
        <f t="shared" si="5"/>
        <v/>
      </c>
      <c r="AL9" s="92" t="str">
        <f t="shared" si="5"/>
        <v/>
      </c>
      <c r="AM9" s="92" t="str">
        <f t="shared" si="5"/>
        <v/>
      </c>
      <c r="AN9" s="92" t="str">
        <f t="shared" si="5"/>
        <v/>
      </c>
    </row>
    <row r="10" spans="2:41" s="3" customFormat="1" ht="11.25" customHeight="1" x14ac:dyDescent="0.2">
      <c r="B10" s="89">
        <v>5</v>
      </c>
      <c r="C10" s="90" t="s">
        <v>171</v>
      </c>
      <c r="D10" s="89">
        <v>5</v>
      </c>
      <c r="E10" s="89">
        <v>1</v>
      </c>
      <c r="F10" s="89">
        <v>0</v>
      </c>
      <c r="G10" s="89">
        <v>0</v>
      </c>
      <c r="H10" s="91">
        <v>0</v>
      </c>
      <c r="I10" s="92" t="str">
        <f t="shared" si="3"/>
        <v/>
      </c>
      <c r="J10" s="92" t="str">
        <f t="shared" si="3"/>
        <v/>
      </c>
      <c r="K10" s="92" t="str">
        <f t="shared" si="3"/>
        <v/>
      </c>
      <c r="L10" s="92" t="str">
        <f t="shared" si="3"/>
        <v/>
      </c>
      <c r="M10" s="92" t="str">
        <f t="shared" si="3"/>
        <v/>
      </c>
      <c r="N10" s="92" t="str">
        <f t="shared" si="3"/>
        <v/>
      </c>
      <c r="O10" s="92" t="str">
        <f t="shared" si="3"/>
        <v/>
      </c>
      <c r="P10" s="92" t="str">
        <f t="shared" si="3"/>
        <v/>
      </c>
      <c r="Q10" s="92" t="str">
        <f t="shared" si="3"/>
        <v/>
      </c>
      <c r="R10" s="92" t="str">
        <f t="shared" si="3"/>
        <v/>
      </c>
      <c r="S10" s="92" t="str">
        <f t="shared" si="4"/>
        <v/>
      </c>
      <c r="T10" s="92" t="str">
        <f t="shared" si="4"/>
        <v/>
      </c>
      <c r="U10" s="92" t="str">
        <f t="shared" si="4"/>
        <v/>
      </c>
      <c r="V10" s="92" t="str">
        <f t="shared" si="4"/>
        <v/>
      </c>
      <c r="W10" s="92" t="str">
        <f t="shared" si="4"/>
        <v/>
      </c>
      <c r="X10" s="92" t="str">
        <f t="shared" si="4"/>
        <v/>
      </c>
      <c r="Y10" s="92" t="str">
        <f t="shared" si="4"/>
        <v/>
      </c>
      <c r="Z10" s="92" t="str">
        <f t="shared" si="4"/>
        <v/>
      </c>
      <c r="AA10" s="92" t="str">
        <f t="shared" si="4"/>
        <v/>
      </c>
      <c r="AB10" s="92" t="str">
        <f t="shared" si="4"/>
        <v/>
      </c>
      <c r="AC10" s="92" t="str">
        <f t="shared" si="5"/>
        <v/>
      </c>
      <c r="AD10" s="92" t="str">
        <f t="shared" si="5"/>
        <v/>
      </c>
      <c r="AE10" s="92" t="str">
        <f t="shared" si="5"/>
        <v/>
      </c>
      <c r="AF10" s="92" t="str">
        <f t="shared" si="5"/>
        <v/>
      </c>
      <c r="AG10" s="92" t="str">
        <f t="shared" si="5"/>
        <v/>
      </c>
      <c r="AH10" s="92" t="str">
        <f t="shared" si="5"/>
        <v/>
      </c>
      <c r="AI10" s="92" t="str">
        <f t="shared" si="5"/>
        <v/>
      </c>
      <c r="AJ10" s="92" t="str">
        <f t="shared" si="5"/>
        <v/>
      </c>
      <c r="AK10" s="92" t="str">
        <f t="shared" si="5"/>
        <v/>
      </c>
      <c r="AL10" s="92" t="str">
        <f t="shared" si="5"/>
        <v/>
      </c>
      <c r="AM10" s="92" t="str">
        <f t="shared" si="5"/>
        <v/>
      </c>
      <c r="AN10" s="92" t="str">
        <f t="shared" si="5"/>
        <v/>
      </c>
    </row>
    <row r="11" spans="2:41" s="3" customFormat="1" ht="11.25" customHeight="1" x14ac:dyDescent="0.2">
      <c r="B11" s="89">
        <v>6</v>
      </c>
      <c r="C11" s="90" t="s">
        <v>172</v>
      </c>
      <c r="D11" s="89">
        <v>6</v>
      </c>
      <c r="E11" s="89">
        <v>1</v>
      </c>
      <c r="F11" s="89">
        <v>0</v>
      </c>
      <c r="G11" s="89">
        <v>0</v>
      </c>
      <c r="H11" s="91">
        <v>0</v>
      </c>
      <c r="I11" s="92" t="str">
        <f t="shared" si="3"/>
        <v/>
      </c>
      <c r="J11" s="92" t="str">
        <f t="shared" si="3"/>
        <v/>
      </c>
      <c r="K11" s="92" t="str">
        <f t="shared" si="3"/>
        <v/>
      </c>
      <c r="L11" s="92" t="str">
        <f t="shared" si="3"/>
        <v/>
      </c>
      <c r="M11" s="92" t="str">
        <f t="shared" si="3"/>
        <v/>
      </c>
      <c r="N11" s="92" t="str">
        <f t="shared" si="3"/>
        <v/>
      </c>
      <c r="O11" s="92" t="str">
        <f t="shared" si="3"/>
        <v/>
      </c>
      <c r="P11" s="92" t="str">
        <f t="shared" si="3"/>
        <v/>
      </c>
      <c r="Q11" s="92" t="str">
        <f t="shared" si="3"/>
        <v/>
      </c>
      <c r="R11" s="92" t="str">
        <f t="shared" si="3"/>
        <v/>
      </c>
      <c r="S11" s="92" t="str">
        <f t="shared" si="4"/>
        <v/>
      </c>
      <c r="T11" s="92" t="str">
        <f t="shared" si="4"/>
        <v/>
      </c>
      <c r="U11" s="92" t="str">
        <f t="shared" si="4"/>
        <v/>
      </c>
      <c r="V11" s="92" t="str">
        <f t="shared" si="4"/>
        <v/>
      </c>
      <c r="W11" s="92" t="str">
        <f t="shared" si="4"/>
        <v/>
      </c>
      <c r="X11" s="92" t="str">
        <f t="shared" si="4"/>
        <v/>
      </c>
      <c r="Y11" s="92" t="str">
        <f t="shared" si="4"/>
        <v/>
      </c>
      <c r="Z11" s="92" t="str">
        <f t="shared" si="4"/>
        <v/>
      </c>
      <c r="AA11" s="92" t="str">
        <f t="shared" si="4"/>
        <v/>
      </c>
      <c r="AB11" s="92" t="str">
        <f t="shared" si="4"/>
        <v/>
      </c>
      <c r="AC11" s="92" t="str">
        <f t="shared" si="5"/>
        <v/>
      </c>
      <c r="AD11" s="92" t="str">
        <f t="shared" si="5"/>
        <v/>
      </c>
      <c r="AE11" s="92" t="str">
        <f t="shared" si="5"/>
        <v/>
      </c>
      <c r="AF11" s="92" t="str">
        <f t="shared" si="5"/>
        <v/>
      </c>
      <c r="AG11" s="92" t="str">
        <f t="shared" si="5"/>
        <v/>
      </c>
      <c r="AH11" s="92" t="str">
        <f t="shared" si="5"/>
        <v/>
      </c>
      <c r="AI11" s="92" t="str">
        <f t="shared" si="5"/>
        <v/>
      </c>
      <c r="AJ11" s="92" t="str">
        <f t="shared" si="5"/>
        <v/>
      </c>
      <c r="AK11" s="92" t="str">
        <f t="shared" si="5"/>
        <v/>
      </c>
      <c r="AL11" s="92" t="str">
        <f t="shared" si="5"/>
        <v/>
      </c>
      <c r="AM11" s="92" t="str">
        <f t="shared" si="5"/>
        <v/>
      </c>
      <c r="AN11" s="92" t="str">
        <f t="shared" si="5"/>
        <v/>
      </c>
    </row>
    <row r="12" spans="2:41" s="3" customFormat="1" ht="11.25" customHeight="1" x14ac:dyDescent="0.2">
      <c r="B12" s="89">
        <v>7</v>
      </c>
      <c r="C12" s="90" t="s">
        <v>173</v>
      </c>
      <c r="D12" s="89">
        <v>7</v>
      </c>
      <c r="E12" s="89">
        <v>2</v>
      </c>
      <c r="F12" s="89">
        <v>0</v>
      </c>
      <c r="G12" s="89">
        <v>0</v>
      </c>
      <c r="H12" s="91">
        <v>0</v>
      </c>
      <c r="I12" s="92" t="str">
        <f t="shared" si="3"/>
        <v/>
      </c>
      <c r="J12" s="92" t="str">
        <f t="shared" si="3"/>
        <v/>
      </c>
      <c r="K12" s="92" t="str">
        <f t="shared" si="3"/>
        <v/>
      </c>
      <c r="L12" s="92" t="str">
        <f t="shared" si="3"/>
        <v/>
      </c>
      <c r="M12" s="92" t="str">
        <f t="shared" si="3"/>
        <v/>
      </c>
      <c r="N12" s="92" t="str">
        <f t="shared" si="3"/>
        <v/>
      </c>
      <c r="O12" s="92" t="str">
        <f t="shared" si="3"/>
        <v/>
      </c>
      <c r="P12" s="92" t="str">
        <f t="shared" si="3"/>
        <v/>
      </c>
      <c r="Q12" s="92" t="str">
        <f t="shared" si="3"/>
        <v/>
      </c>
      <c r="R12" s="92" t="str">
        <f t="shared" si="3"/>
        <v/>
      </c>
      <c r="S12" s="92" t="str">
        <f t="shared" si="4"/>
        <v/>
      </c>
      <c r="T12" s="92" t="str">
        <f t="shared" si="4"/>
        <v/>
      </c>
      <c r="U12" s="92" t="str">
        <f t="shared" si="4"/>
        <v/>
      </c>
      <c r="V12" s="92" t="str">
        <f t="shared" si="4"/>
        <v/>
      </c>
      <c r="W12" s="92" t="str">
        <f t="shared" si="4"/>
        <v/>
      </c>
      <c r="X12" s="92" t="str">
        <f t="shared" si="4"/>
        <v/>
      </c>
      <c r="Y12" s="92" t="str">
        <f t="shared" si="4"/>
        <v/>
      </c>
      <c r="Z12" s="92" t="str">
        <f t="shared" si="4"/>
        <v/>
      </c>
      <c r="AA12" s="92" t="str">
        <f t="shared" si="4"/>
        <v/>
      </c>
      <c r="AB12" s="92" t="str">
        <f t="shared" si="4"/>
        <v/>
      </c>
      <c r="AC12" s="92" t="str">
        <f t="shared" si="5"/>
        <v/>
      </c>
      <c r="AD12" s="92" t="str">
        <f t="shared" si="5"/>
        <v/>
      </c>
      <c r="AE12" s="92" t="str">
        <f t="shared" si="5"/>
        <v/>
      </c>
      <c r="AF12" s="92" t="str">
        <f t="shared" si="5"/>
        <v/>
      </c>
      <c r="AG12" s="92" t="str">
        <f t="shared" si="5"/>
        <v/>
      </c>
      <c r="AH12" s="92" t="str">
        <f t="shared" si="5"/>
        <v/>
      </c>
      <c r="AI12" s="92" t="str">
        <f t="shared" si="5"/>
        <v/>
      </c>
      <c r="AJ12" s="92" t="str">
        <f t="shared" si="5"/>
        <v/>
      </c>
      <c r="AK12" s="92" t="str">
        <f t="shared" si="5"/>
        <v/>
      </c>
      <c r="AL12" s="92" t="str">
        <f t="shared" si="5"/>
        <v/>
      </c>
      <c r="AM12" s="92" t="str">
        <f t="shared" si="5"/>
        <v/>
      </c>
      <c r="AN12" s="92" t="str">
        <f t="shared" si="5"/>
        <v/>
      </c>
    </row>
    <row r="13" spans="2:41" s="3" customFormat="1" ht="11.25" customHeight="1" x14ac:dyDescent="0.2">
      <c r="B13" s="89">
        <v>8</v>
      </c>
      <c r="C13" s="90" t="s">
        <v>174</v>
      </c>
      <c r="D13" s="89">
        <v>8</v>
      </c>
      <c r="E13" s="89">
        <v>2</v>
      </c>
      <c r="F13" s="89">
        <v>0</v>
      </c>
      <c r="G13" s="89">
        <v>0</v>
      </c>
      <c r="H13" s="91">
        <v>0</v>
      </c>
      <c r="I13" s="92" t="str">
        <f t="shared" si="3"/>
        <v/>
      </c>
      <c r="J13" s="92" t="str">
        <f t="shared" si="3"/>
        <v/>
      </c>
      <c r="K13" s="92" t="str">
        <f t="shared" si="3"/>
        <v/>
      </c>
      <c r="L13" s="92" t="str">
        <f t="shared" si="3"/>
        <v/>
      </c>
      <c r="M13" s="92" t="str">
        <f t="shared" si="3"/>
        <v/>
      </c>
      <c r="N13" s="92" t="str">
        <f t="shared" si="3"/>
        <v/>
      </c>
      <c r="O13" s="92" t="str">
        <f t="shared" si="3"/>
        <v/>
      </c>
      <c r="P13" s="92" t="str">
        <f t="shared" si="3"/>
        <v/>
      </c>
      <c r="Q13" s="92" t="str">
        <f t="shared" si="3"/>
        <v/>
      </c>
      <c r="R13" s="92" t="str">
        <f t="shared" si="3"/>
        <v/>
      </c>
      <c r="S13" s="92" t="str">
        <f t="shared" si="4"/>
        <v/>
      </c>
      <c r="T13" s="92" t="str">
        <f t="shared" si="4"/>
        <v/>
      </c>
      <c r="U13" s="92" t="str">
        <f t="shared" si="4"/>
        <v/>
      </c>
      <c r="V13" s="92" t="str">
        <f t="shared" si="4"/>
        <v/>
      </c>
      <c r="W13" s="92" t="str">
        <f t="shared" si="4"/>
        <v/>
      </c>
      <c r="X13" s="92" t="str">
        <f t="shared" si="4"/>
        <v/>
      </c>
      <c r="Y13" s="92" t="str">
        <f t="shared" si="4"/>
        <v/>
      </c>
      <c r="Z13" s="92" t="str">
        <f t="shared" si="4"/>
        <v/>
      </c>
      <c r="AA13" s="92" t="str">
        <f t="shared" si="4"/>
        <v/>
      </c>
      <c r="AB13" s="92" t="str">
        <f t="shared" si="4"/>
        <v/>
      </c>
      <c r="AC13" s="92" t="str">
        <f t="shared" si="5"/>
        <v/>
      </c>
      <c r="AD13" s="92" t="str">
        <f t="shared" si="5"/>
        <v/>
      </c>
      <c r="AE13" s="92" t="str">
        <f t="shared" si="5"/>
        <v/>
      </c>
      <c r="AF13" s="92" t="str">
        <f t="shared" si="5"/>
        <v/>
      </c>
      <c r="AG13" s="92" t="str">
        <f t="shared" si="5"/>
        <v/>
      </c>
      <c r="AH13" s="92" t="str">
        <f t="shared" si="5"/>
        <v/>
      </c>
      <c r="AI13" s="92" t="str">
        <f t="shared" si="5"/>
        <v/>
      </c>
      <c r="AJ13" s="92" t="str">
        <f t="shared" si="5"/>
        <v/>
      </c>
      <c r="AK13" s="92" t="str">
        <f t="shared" si="5"/>
        <v/>
      </c>
      <c r="AL13" s="92" t="str">
        <f t="shared" si="5"/>
        <v/>
      </c>
      <c r="AM13" s="92" t="str">
        <f t="shared" si="5"/>
        <v/>
      </c>
      <c r="AN13" s="92" t="str">
        <f t="shared" si="5"/>
        <v/>
      </c>
    </row>
    <row r="14" spans="2:41" s="3" customFormat="1" ht="11.25" customHeight="1" x14ac:dyDescent="0.2">
      <c r="B14" s="89">
        <v>9</v>
      </c>
      <c r="C14" s="90" t="s">
        <v>175</v>
      </c>
      <c r="D14" s="89">
        <v>10</v>
      </c>
      <c r="E14" s="89">
        <v>1</v>
      </c>
      <c r="F14" s="89">
        <v>0</v>
      </c>
      <c r="G14" s="89">
        <v>0</v>
      </c>
      <c r="H14" s="91">
        <v>0</v>
      </c>
      <c r="I14" s="92" t="str">
        <f t="shared" si="3"/>
        <v/>
      </c>
      <c r="J14" s="92" t="str">
        <f t="shared" si="3"/>
        <v/>
      </c>
      <c r="K14" s="92" t="str">
        <f t="shared" si="3"/>
        <v/>
      </c>
      <c r="L14" s="92" t="str">
        <f t="shared" si="3"/>
        <v/>
      </c>
      <c r="M14" s="92" t="str">
        <f t="shared" si="3"/>
        <v/>
      </c>
      <c r="N14" s="92" t="str">
        <f t="shared" si="3"/>
        <v/>
      </c>
      <c r="O14" s="92" t="str">
        <f t="shared" si="3"/>
        <v/>
      </c>
      <c r="P14" s="92" t="str">
        <f t="shared" si="3"/>
        <v/>
      </c>
      <c r="Q14" s="92" t="str">
        <f t="shared" si="3"/>
        <v/>
      </c>
      <c r="R14" s="92" t="str">
        <f t="shared" si="3"/>
        <v/>
      </c>
      <c r="S14" s="92" t="str">
        <f t="shared" si="4"/>
        <v/>
      </c>
      <c r="T14" s="92" t="str">
        <f t="shared" si="4"/>
        <v/>
      </c>
      <c r="U14" s="92" t="str">
        <f t="shared" si="4"/>
        <v/>
      </c>
      <c r="V14" s="92" t="str">
        <f t="shared" si="4"/>
        <v/>
      </c>
      <c r="W14" s="92" t="str">
        <f t="shared" si="4"/>
        <v/>
      </c>
      <c r="X14" s="92" t="str">
        <f t="shared" si="4"/>
        <v/>
      </c>
      <c r="Y14" s="92" t="str">
        <f t="shared" si="4"/>
        <v/>
      </c>
      <c r="Z14" s="92" t="str">
        <f t="shared" si="4"/>
        <v/>
      </c>
      <c r="AA14" s="92" t="str">
        <f t="shared" si="4"/>
        <v/>
      </c>
      <c r="AB14" s="92" t="str">
        <f t="shared" si="4"/>
        <v/>
      </c>
      <c r="AC14" s="92" t="str">
        <f t="shared" si="5"/>
        <v/>
      </c>
      <c r="AD14" s="92" t="str">
        <f t="shared" si="5"/>
        <v/>
      </c>
      <c r="AE14" s="92" t="str">
        <f t="shared" si="5"/>
        <v/>
      </c>
      <c r="AF14" s="92" t="str">
        <f t="shared" si="5"/>
        <v/>
      </c>
      <c r="AG14" s="92" t="str">
        <f t="shared" si="5"/>
        <v/>
      </c>
      <c r="AH14" s="92" t="str">
        <f t="shared" si="5"/>
        <v/>
      </c>
      <c r="AI14" s="92" t="str">
        <f t="shared" si="5"/>
        <v/>
      </c>
      <c r="AJ14" s="92" t="str">
        <f t="shared" si="5"/>
        <v/>
      </c>
      <c r="AK14" s="92" t="str">
        <f t="shared" si="5"/>
        <v/>
      </c>
      <c r="AL14" s="92" t="str">
        <f t="shared" si="5"/>
        <v/>
      </c>
      <c r="AM14" s="92" t="str">
        <f t="shared" si="5"/>
        <v/>
      </c>
      <c r="AN14" s="92" t="str">
        <f t="shared" si="5"/>
        <v/>
      </c>
    </row>
    <row r="15" spans="2:41" s="3" customFormat="1" ht="11.25" customHeight="1" x14ac:dyDescent="0.2">
      <c r="B15" s="89">
        <v>10</v>
      </c>
      <c r="C15" s="90" t="s">
        <v>71</v>
      </c>
      <c r="D15" s="89">
        <v>11</v>
      </c>
      <c r="E15" s="89">
        <v>1</v>
      </c>
      <c r="F15" s="89">
        <v>0</v>
      </c>
      <c r="G15" s="89">
        <v>0</v>
      </c>
      <c r="H15" s="91">
        <v>0</v>
      </c>
      <c r="I15" s="92" t="str">
        <f t="shared" si="3"/>
        <v/>
      </c>
      <c r="J15" s="92" t="str">
        <f t="shared" si="3"/>
        <v/>
      </c>
      <c r="K15" s="92" t="str">
        <f t="shared" si="3"/>
        <v/>
      </c>
      <c r="L15" s="92" t="str">
        <f t="shared" si="3"/>
        <v/>
      </c>
      <c r="M15" s="92" t="str">
        <f t="shared" si="3"/>
        <v/>
      </c>
      <c r="N15" s="92" t="str">
        <f t="shared" si="3"/>
        <v/>
      </c>
      <c r="O15" s="92" t="str">
        <f t="shared" si="3"/>
        <v/>
      </c>
      <c r="P15" s="92" t="str">
        <f t="shared" si="3"/>
        <v/>
      </c>
      <c r="Q15" s="92" t="str">
        <f t="shared" si="3"/>
        <v/>
      </c>
      <c r="R15" s="92" t="str">
        <f t="shared" si="3"/>
        <v/>
      </c>
      <c r="S15" s="92" t="str">
        <f t="shared" si="4"/>
        <v/>
      </c>
      <c r="T15" s="92" t="str">
        <f t="shared" si="4"/>
        <v/>
      </c>
      <c r="U15" s="92" t="str">
        <f t="shared" si="4"/>
        <v/>
      </c>
      <c r="V15" s="92" t="str">
        <f t="shared" si="4"/>
        <v/>
      </c>
      <c r="W15" s="92" t="str">
        <f t="shared" si="4"/>
        <v/>
      </c>
      <c r="X15" s="92" t="str">
        <f t="shared" si="4"/>
        <v/>
      </c>
      <c r="Y15" s="92" t="str">
        <f t="shared" si="4"/>
        <v/>
      </c>
      <c r="Z15" s="92" t="str">
        <f t="shared" si="4"/>
        <v/>
      </c>
      <c r="AA15" s="92" t="str">
        <f t="shared" si="4"/>
        <v/>
      </c>
      <c r="AB15" s="92" t="str">
        <f t="shared" si="4"/>
        <v/>
      </c>
      <c r="AC15" s="92" t="str">
        <f t="shared" si="5"/>
        <v/>
      </c>
      <c r="AD15" s="92" t="str">
        <f t="shared" si="5"/>
        <v/>
      </c>
      <c r="AE15" s="92" t="str">
        <f t="shared" si="5"/>
        <v/>
      </c>
      <c r="AF15" s="92" t="str">
        <f t="shared" si="5"/>
        <v/>
      </c>
      <c r="AG15" s="92" t="str">
        <f t="shared" si="5"/>
        <v/>
      </c>
      <c r="AH15" s="92" t="str">
        <f t="shared" si="5"/>
        <v/>
      </c>
      <c r="AI15" s="92" t="str">
        <f t="shared" si="5"/>
        <v/>
      </c>
      <c r="AJ15" s="92" t="str">
        <f t="shared" si="5"/>
        <v/>
      </c>
      <c r="AK15" s="92" t="str">
        <f t="shared" si="5"/>
        <v/>
      </c>
      <c r="AL15" s="92" t="str">
        <f t="shared" si="5"/>
        <v/>
      </c>
      <c r="AM15" s="92" t="str">
        <f t="shared" si="5"/>
        <v/>
      </c>
      <c r="AN15" s="92" t="str">
        <f t="shared" si="5"/>
        <v/>
      </c>
    </row>
    <row r="16" spans="2:41" s="3" customFormat="1" ht="11.25" customHeight="1" x14ac:dyDescent="0.2">
      <c r="B16" s="89">
        <v>11</v>
      </c>
      <c r="C16" s="90" t="s">
        <v>88</v>
      </c>
      <c r="D16" s="89">
        <v>12</v>
      </c>
      <c r="E16" s="89">
        <v>2</v>
      </c>
      <c r="F16" s="89">
        <v>0</v>
      </c>
      <c r="G16" s="89">
        <v>0</v>
      </c>
      <c r="H16" s="91">
        <v>0</v>
      </c>
      <c r="I16" s="92" t="str">
        <f t="shared" si="3"/>
        <v/>
      </c>
      <c r="J16" s="92" t="str">
        <f t="shared" si="3"/>
        <v/>
      </c>
      <c r="K16" s="92" t="str">
        <f t="shared" si="3"/>
        <v/>
      </c>
      <c r="L16" s="92" t="str">
        <f t="shared" si="3"/>
        <v/>
      </c>
      <c r="M16" s="92" t="str">
        <f t="shared" si="3"/>
        <v/>
      </c>
      <c r="N16" s="92" t="str">
        <f t="shared" si="3"/>
        <v/>
      </c>
      <c r="O16" s="92" t="str">
        <f t="shared" si="3"/>
        <v/>
      </c>
      <c r="P16" s="92" t="str">
        <f t="shared" si="3"/>
        <v/>
      </c>
      <c r="Q16" s="92" t="str">
        <f t="shared" si="3"/>
        <v/>
      </c>
      <c r="R16" s="92" t="str">
        <f t="shared" si="3"/>
        <v/>
      </c>
      <c r="S16" s="92" t="str">
        <f t="shared" si="4"/>
        <v/>
      </c>
      <c r="T16" s="92" t="str">
        <f t="shared" si="4"/>
        <v/>
      </c>
      <c r="U16" s="92" t="str">
        <f t="shared" si="4"/>
        <v/>
      </c>
      <c r="V16" s="92" t="str">
        <f t="shared" si="4"/>
        <v/>
      </c>
      <c r="W16" s="92" t="str">
        <f t="shared" si="4"/>
        <v/>
      </c>
      <c r="X16" s="92" t="str">
        <f t="shared" si="4"/>
        <v/>
      </c>
      <c r="Y16" s="92" t="str">
        <f t="shared" si="4"/>
        <v/>
      </c>
      <c r="Z16" s="92" t="str">
        <f t="shared" si="4"/>
        <v/>
      </c>
      <c r="AA16" s="92" t="str">
        <f t="shared" si="4"/>
        <v/>
      </c>
      <c r="AB16" s="92" t="str">
        <f t="shared" si="4"/>
        <v/>
      </c>
      <c r="AC16" s="92" t="str">
        <f t="shared" si="5"/>
        <v/>
      </c>
      <c r="AD16" s="92" t="str">
        <f t="shared" si="5"/>
        <v/>
      </c>
      <c r="AE16" s="92" t="str">
        <f t="shared" si="5"/>
        <v/>
      </c>
      <c r="AF16" s="92" t="str">
        <f t="shared" si="5"/>
        <v/>
      </c>
      <c r="AG16" s="92" t="str">
        <f t="shared" si="5"/>
        <v/>
      </c>
      <c r="AH16" s="92" t="str">
        <f t="shared" si="5"/>
        <v/>
      </c>
      <c r="AI16" s="92" t="str">
        <f t="shared" si="5"/>
        <v/>
      </c>
      <c r="AJ16" s="92" t="str">
        <f t="shared" si="5"/>
        <v/>
      </c>
      <c r="AK16" s="92" t="str">
        <f t="shared" si="5"/>
        <v/>
      </c>
      <c r="AL16" s="92" t="str">
        <f t="shared" si="5"/>
        <v/>
      </c>
      <c r="AM16" s="92" t="str">
        <f t="shared" si="5"/>
        <v/>
      </c>
      <c r="AN16" s="92" t="str">
        <f t="shared" si="5"/>
        <v/>
      </c>
    </row>
    <row r="17" spans="2:40" s="3" customFormat="1" ht="11.25" customHeight="1" x14ac:dyDescent="0.2">
      <c r="B17" s="89">
        <v>12</v>
      </c>
      <c r="C17" s="90" t="s">
        <v>72</v>
      </c>
      <c r="D17" s="89">
        <v>11</v>
      </c>
      <c r="E17" s="89">
        <v>3</v>
      </c>
      <c r="F17" s="89">
        <v>0</v>
      </c>
      <c r="G17" s="89">
        <v>0</v>
      </c>
      <c r="H17" s="91">
        <v>0</v>
      </c>
      <c r="I17" s="92" t="str">
        <f t="shared" ref="I17:R26" si="6">IF($O$3=INDEX(ganttTypes,1),IF(AND(I$5&gt;=$D17,I$5&lt;=$D17+$E17),IF($D17+$E17*$H17&gt;I$5,$Z$3,""),""),IF(AND(I$5&gt;=$F17,I$5&lt;=$F17+$G17),IF($F17+$G17*$H17&gt;I$5,$Z$3,""),""))</f>
        <v/>
      </c>
      <c r="J17" s="92" t="str">
        <f t="shared" si="6"/>
        <v/>
      </c>
      <c r="K17" s="92" t="str">
        <f t="shared" si="6"/>
        <v/>
      </c>
      <c r="L17" s="92" t="str">
        <f t="shared" si="6"/>
        <v/>
      </c>
      <c r="M17" s="92" t="str">
        <f t="shared" si="6"/>
        <v/>
      </c>
      <c r="N17" s="92" t="str">
        <f t="shared" si="6"/>
        <v/>
      </c>
      <c r="O17" s="92" t="str">
        <f t="shared" si="6"/>
        <v/>
      </c>
      <c r="P17" s="92" t="str">
        <f t="shared" si="6"/>
        <v/>
      </c>
      <c r="Q17" s="92" t="str">
        <f t="shared" si="6"/>
        <v/>
      </c>
      <c r="R17" s="92" t="str">
        <f t="shared" si="6"/>
        <v/>
      </c>
      <c r="S17" s="92" t="str">
        <f t="shared" ref="S17:AB26" si="7">IF($O$3=INDEX(ganttTypes,1),IF(AND(S$5&gt;=$D17,S$5&lt;=$D17+$E17),IF($D17+$E17*$H17&gt;S$5,$Z$3,""),""),IF(AND(S$5&gt;=$F17,S$5&lt;=$F17+$G17),IF($F17+$G17*$H17&gt;S$5,$Z$3,""),""))</f>
        <v/>
      </c>
      <c r="T17" s="92" t="str">
        <f t="shared" si="7"/>
        <v/>
      </c>
      <c r="U17" s="92" t="str">
        <f t="shared" si="7"/>
        <v/>
      </c>
      <c r="V17" s="92" t="str">
        <f t="shared" si="7"/>
        <v/>
      </c>
      <c r="W17" s="92" t="str">
        <f t="shared" si="7"/>
        <v/>
      </c>
      <c r="X17" s="92" t="str">
        <f t="shared" si="7"/>
        <v/>
      </c>
      <c r="Y17" s="92" t="str">
        <f t="shared" si="7"/>
        <v/>
      </c>
      <c r="Z17" s="92" t="str">
        <f t="shared" si="7"/>
        <v/>
      </c>
      <c r="AA17" s="92" t="str">
        <f t="shared" si="7"/>
        <v/>
      </c>
      <c r="AB17" s="92" t="str">
        <f t="shared" si="7"/>
        <v/>
      </c>
      <c r="AC17" s="92" t="str">
        <f t="shared" ref="AC17:AN26" si="8">IF($O$3=INDEX(ganttTypes,1),IF(AND(AC$5&gt;=$D17,AC$5&lt;=$D17+$E17),IF($D17+$E17*$H17&gt;AC$5,$Z$3,""),""),IF(AND(AC$5&gt;=$F17,AC$5&lt;=$F17+$G17),IF($F17+$G17*$H17&gt;AC$5,$Z$3,""),""))</f>
        <v/>
      </c>
      <c r="AD17" s="92" t="str">
        <f t="shared" si="8"/>
        <v/>
      </c>
      <c r="AE17" s="92" t="str">
        <f t="shared" si="8"/>
        <v/>
      </c>
      <c r="AF17" s="92" t="str">
        <f t="shared" si="8"/>
        <v/>
      </c>
      <c r="AG17" s="92" t="str">
        <f t="shared" si="8"/>
        <v/>
      </c>
      <c r="AH17" s="92" t="str">
        <f t="shared" si="8"/>
        <v/>
      </c>
      <c r="AI17" s="92" t="str">
        <f t="shared" si="8"/>
        <v/>
      </c>
      <c r="AJ17" s="92" t="str">
        <f t="shared" si="8"/>
        <v/>
      </c>
      <c r="AK17" s="92" t="str">
        <f t="shared" si="8"/>
        <v/>
      </c>
      <c r="AL17" s="92" t="str">
        <f t="shared" si="8"/>
        <v/>
      </c>
      <c r="AM17" s="92" t="str">
        <f t="shared" si="8"/>
        <v/>
      </c>
      <c r="AN17" s="92" t="str">
        <f t="shared" si="8"/>
        <v/>
      </c>
    </row>
    <row r="18" spans="2:40" s="3" customFormat="1" ht="11.25" customHeight="1" x14ac:dyDescent="0.2">
      <c r="B18" s="89">
        <v>13</v>
      </c>
      <c r="C18" s="90" t="s">
        <v>73</v>
      </c>
      <c r="D18" s="89">
        <v>13</v>
      </c>
      <c r="E18" s="89">
        <v>2</v>
      </c>
      <c r="F18" s="89">
        <v>0</v>
      </c>
      <c r="G18" s="89">
        <v>0</v>
      </c>
      <c r="H18" s="91">
        <v>0</v>
      </c>
      <c r="I18" s="92" t="str">
        <f t="shared" si="6"/>
        <v/>
      </c>
      <c r="J18" s="92" t="str">
        <f t="shared" si="6"/>
        <v/>
      </c>
      <c r="K18" s="92" t="str">
        <f t="shared" si="6"/>
        <v/>
      </c>
      <c r="L18" s="92" t="str">
        <f t="shared" si="6"/>
        <v/>
      </c>
      <c r="M18" s="92" t="str">
        <f t="shared" si="6"/>
        <v/>
      </c>
      <c r="N18" s="92" t="str">
        <f t="shared" si="6"/>
        <v/>
      </c>
      <c r="O18" s="92" t="str">
        <f t="shared" si="6"/>
        <v/>
      </c>
      <c r="P18" s="92" t="str">
        <f t="shared" si="6"/>
        <v/>
      </c>
      <c r="Q18" s="92" t="str">
        <f t="shared" si="6"/>
        <v/>
      </c>
      <c r="R18" s="92" t="str">
        <f t="shared" si="6"/>
        <v/>
      </c>
      <c r="S18" s="92" t="str">
        <f t="shared" si="7"/>
        <v/>
      </c>
      <c r="T18" s="92" t="str">
        <f t="shared" si="7"/>
        <v/>
      </c>
      <c r="U18" s="92" t="str">
        <f t="shared" si="7"/>
        <v/>
      </c>
      <c r="V18" s="92" t="str">
        <f t="shared" si="7"/>
        <v/>
      </c>
      <c r="W18" s="92" t="str">
        <f t="shared" si="7"/>
        <v/>
      </c>
      <c r="X18" s="92" t="str">
        <f t="shared" si="7"/>
        <v/>
      </c>
      <c r="Y18" s="92" t="str">
        <f t="shared" si="7"/>
        <v/>
      </c>
      <c r="Z18" s="92" t="str">
        <f t="shared" si="7"/>
        <v/>
      </c>
      <c r="AA18" s="92" t="str">
        <f t="shared" si="7"/>
        <v/>
      </c>
      <c r="AB18" s="92" t="str">
        <f t="shared" si="7"/>
        <v/>
      </c>
      <c r="AC18" s="92" t="str">
        <f t="shared" si="8"/>
        <v/>
      </c>
      <c r="AD18" s="92" t="str">
        <f t="shared" si="8"/>
        <v/>
      </c>
      <c r="AE18" s="92" t="str">
        <f t="shared" si="8"/>
        <v/>
      </c>
      <c r="AF18" s="92" t="str">
        <f t="shared" si="8"/>
        <v/>
      </c>
      <c r="AG18" s="92" t="str">
        <f t="shared" si="8"/>
        <v/>
      </c>
      <c r="AH18" s="92" t="str">
        <f t="shared" si="8"/>
        <v/>
      </c>
      <c r="AI18" s="92" t="str">
        <f t="shared" si="8"/>
        <v/>
      </c>
      <c r="AJ18" s="92" t="str">
        <f t="shared" si="8"/>
        <v/>
      </c>
      <c r="AK18" s="92" t="str">
        <f t="shared" si="8"/>
        <v/>
      </c>
      <c r="AL18" s="92" t="str">
        <f t="shared" si="8"/>
        <v/>
      </c>
      <c r="AM18" s="92" t="str">
        <f t="shared" si="8"/>
        <v/>
      </c>
      <c r="AN18" s="92" t="str">
        <f t="shared" si="8"/>
        <v/>
      </c>
    </row>
    <row r="19" spans="2:40" s="3" customFormat="1" ht="11.25" customHeight="1" x14ac:dyDescent="0.2">
      <c r="B19" s="89">
        <v>14</v>
      </c>
      <c r="C19" s="90" t="s">
        <v>74</v>
      </c>
      <c r="D19" s="89">
        <v>14</v>
      </c>
      <c r="E19" s="89">
        <v>1</v>
      </c>
      <c r="F19" s="89">
        <v>0</v>
      </c>
      <c r="G19" s="89">
        <v>0</v>
      </c>
      <c r="H19" s="91">
        <v>0</v>
      </c>
      <c r="I19" s="92" t="str">
        <f t="shared" si="6"/>
        <v/>
      </c>
      <c r="J19" s="92" t="str">
        <f t="shared" si="6"/>
        <v/>
      </c>
      <c r="K19" s="92" t="str">
        <f t="shared" si="6"/>
        <v/>
      </c>
      <c r="L19" s="92" t="str">
        <f t="shared" si="6"/>
        <v/>
      </c>
      <c r="M19" s="92" t="str">
        <f t="shared" si="6"/>
        <v/>
      </c>
      <c r="N19" s="92" t="str">
        <f t="shared" si="6"/>
        <v/>
      </c>
      <c r="O19" s="92" t="str">
        <f t="shared" si="6"/>
        <v/>
      </c>
      <c r="P19" s="92" t="str">
        <f t="shared" si="6"/>
        <v/>
      </c>
      <c r="Q19" s="92" t="str">
        <f t="shared" si="6"/>
        <v/>
      </c>
      <c r="R19" s="92" t="str">
        <f t="shared" si="6"/>
        <v/>
      </c>
      <c r="S19" s="92" t="str">
        <f t="shared" si="7"/>
        <v/>
      </c>
      <c r="T19" s="92" t="str">
        <f t="shared" si="7"/>
        <v/>
      </c>
      <c r="U19" s="92" t="str">
        <f t="shared" si="7"/>
        <v/>
      </c>
      <c r="V19" s="92" t="str">
        <f t="shared" si="7"/>
        <v/>
      </c>
      <c r="W19" s="92" t="str">
        <f t="shared" si="7"/>
        <v/>
      </c>
      <c r="X19" s="92" t="str">
        <f t="shared" si="7"/>
        <v/>
      </c>
      <c r="Y19" s="92" t="str">
        <f t="shared" si="7"/>
        <v/>
      </c>
      <c r="Z19" s="92" t="str">
        <f t="shared" si="7"/>
        <v/>
      </c>
      <c r="AA19" s="92" t="str">
        <f t="shared" si="7"/>
        <v/>
      </c>
      <c r="AB19" s="92" t="str">
        <f t="shared" si="7"/>
        <v/>
      </c>
      <c r="AC19" s="92" t="str">
        <f t="shared" si="8"/>
        <v/>
      </c>
      <c r="AD19" s="92" t="str">
        <f t="shared" si="8"/>
        <v/>
      </c>
      <c r="AE19" s="92" t="str">
        <f t="shared" si="8"/>
        <v/>
      </c>
      <c r="AF19" s="92" t="str">
        <f t="shared" si="8"/>
        <v/>
      </c>
      <c r="AG19" s="92" t="str">
        <f t="shared" si="8"/>
        <v/>
      </c>
      <c r="AH19" s="92" t="str">
        <f t="shared" si="8"/>
        <v/>
      </c>
      <c r="AI19" s="92" t="str">
        <f t="shared" si="8"/>
        <v/>
      </c>
      <c r="AJ19" s="92" t="str">
        <f t="shared" si="8"/>
        <v/>
      </c>
      <c r="AK19" s="92" t="str">
        <f t="shared" si="8"/>
        <v/>
      </c>
      <c r="AL19" s="92" t="str">
        <f t="shared" si="8"/>
        <v/>
      </c>
      <c r="AM19" s="92" t="str">
        <f t="shared" si="8"/>
        <v/>
      </c>
      <c r="AN19" s="92" t="str">
        <f t="shared" si="8"/>
        <v/>
      </c>
    </row>
    <row r="20" spans="2:40" s="3" customFormat="1" ht="11.25" customHeight="1" x14ac:dyDescent="0.2">
      <c r="B20" s="89">
        <v>15</v>
      </c>
      <c r="C20" s="90" t="s">
        <v>75</v>
      </c>
      <c r="D20" s="89">
        <v>13</v>
      </c>
      <c r="E20" s="89">
        <v>1</v>
      </c>
      <c r="F20" s="89">
        <v>0</v>
      </c>
      <c r="G20" s="89">
        <v>0</v>
      </c>
      <c r="H20" s="91">
        <v>0</v>
      </c>
      <c r="I20" s="92" t="str">
        <f t="shared" si="6"/>
        <v/>
      </c>
      <c r="J20" s="92" t="str">
        <f t="shared" si="6"/>
        <v/>
      </c>
      <c r="K20" s="92" t="str">
        <f t="shared" si="6"/>
        <v/>
      </c>
      <c r="L20" s="92" t="str">
        <f t="shared" si="6"/>
        <v/>
      </c>
      <c r="M20" s="92" t="str">
        <f t="shared" si="6"/>
        <v/>
      </c>
      <c r="N20" s="92" t="str">
        <f t="shared" si="6"/>
        <v/>
      </c>
      <c r="O20" s="92" t="str">
        <f t="shared" si="6"/>
        <v/>
      </c>
      <c r="P20" s="92" t="str">
        <f t="shared" si="6"/>
        <v/>
      </c>
      <c r="Q20" s="92" t="str">
        <f t="shared" si="6"/>
        <v/>
      </c>
      <c r="R20" s="92" t="str">
        <f t="shared" si="6"/>
        <v/>
      </c>
      <c r="S20" s="92" t="str">
        <f t="shared" si="7"/>
        <v/>
      </c>
      <c r="T20" s="92" t="str">
        <f t="shared" si="7"/>
        <v/>
      </c>
      <c r="U20" s="92" t="str">
        <f t="shared" si="7"/>
        <v/>
      </c>
      <c r="V20" s="92" t="str">
        <f t="shared" si="7"/>
        <v/>
      </c>
      <c r="W20" s="92" t="str">
        <f t="shared" si="7"/>
        <v/>
      </c>
      <c r="X20" s="92" t="str">
        <f t="shared" si="7"/>
        <v/>
      </c>
      <c r="Y20" s="92" t="str">
        <f t="shared" si="7"/>
        <v/>
      </c>
      <c r="Z20" s="92" t="str">
        <f t="shared" si="7"/>
        <v/>
      </c>
      <c r="AA20" s="92" t="str">
        <f t="shared" si="7"/>
        <v/>
      </c>
      <c r="AB20" s="92" t="str">
        <f t="shared" si="7"/>
        <v/>
      </c>
      <c r="AC20" s="92" t="str">
        <f t="shared" si="8"/>
        <v/>
      </c>
      <c r="AD20" s="92" t="str">
        <f t="shared" si="8"/>
        <v/>
      </c>
      <c r="AE20" s="92" t="str">
        <f t="shared" si="8"/>
        <v/>
      </c>
      <c r="AF20" s="92" t="str">
        <f t="shared" si="8"/>
        <v/>
      </c>
      <c r="AG20" s="92" t="str">
        <f t="shared" si="8"/>
        <v/>
      </c>
      <c r="AH20" s="92" t="str">
        <f t="shared" si="8"/>
        <v/>
      </c>
      <c r="AI20" s="92" t="str">
        <f t="shared" si="8"/>
        <v/>
      </c>
      <c r="AJ20" s="92" t="str">
        <f t="shared" si="8"/>
        <v/>
      </c>
      <c r="AK20" s="92" t="str">
        <f t="shared" si="8"/>
        <v/>
      </c>
      <c r="AL20" s="92" t="str">
        <f t="shared" si="8"/>
        <v/>
      </c>
      <c r="AM20" s="92" t="str">
        <f t="shared" si="8"/>
        <v/>
      </c>
      <c r="AN20" s="92" t="str">
        <f t="shared" si="8"/>
        <v/>
      </c>
    </row>
    <row r="21" spans="2:40" s="3" customFormat="1" ht="11.25" customHeight="1" x14ac:dyDescent="0.2">
      <c r="B21" s="89">
        <v>16</v>
      </c>
      <c r="C21" s="90" t="s">
        <v>76</v>
      </c>
      <c r="D21" s="89">
        <v>11</v>
      </c>
      <c r="E21" s="89">
        <v>3</v>
      </c>
      <c r="F21" s="89">
        <v>0</v>
      </c>
      <c r="G21" s="89">
        <v>0</v>
      </c>
      <c r="H21" s="91">
        <v>0</v>
      </c>
      <c r="I21" s="92" t="str">
        <f t="shared" si="6"/>
        <v/>
      </c>
      <c r="J21" s="92" t="str">
        <f t="shared" si="6"/>
        <v/>
      </c>
      <c r="K21" s="92" t="str">
        <f t="shared" si="6"/>
        <v/>
      </c>
      <c r="L21" s="92" t="str">
        <f t="shared" si="6"/>
        <v/>
      </c>
      <c r="M21" s="92" t="str">
        <f t="shared" si="6"/>
        <v/>
      </c>
      <c r="N21" s="92" t="str">
        <f t="shared" si="6"/>
        <v/>
      </c>
      <c r="O21" s="92" t="str">
        <f t="shared" si="6"/>
        <v/>
      </c>
      <c r="P21" s="92" t="str">
        <f t="shared" si="6"/>
        <v/>
      </c>
      <c r="Q21" s="92" t="str">
        <f t="shared" si="6"/>
        <v/>
      </c>
      <c r="R21" s="92" t="str">
        <f t="shared" si="6"/>
        <v/>
      </c>
      <c r="S21" s="92" t="str">
        <f t="shared" si="7"/>
        <v/>
      </c>
      <c r="T21" s="92" t="str">
        <f t="shared" si="7"/>
        <v/>
      </c>
      <c r="U21" s="92" t="str">
        <f t="shared" si="7"/>
        <v/>
      </c>
      <c r="V21" s="92" t="str">
        <f t="shared" si="7"/>
        <v/>
      </c>
      <c r="W21" s="92" t="str">
        <f t="shared" si="7"/>
        <v/>
      </c>
      <c r="X21" s="92" t="str">
        <f t="shared" si="7"/>
        <v/>
      </c>
      <c r="Y21" s="92" t="str">
        <f t="shared" si="7"/>
        <v/>
      </c>
      <c r="Z21" s="92" t="str">
        <f t="shared" si="7"/>
        <v/>
      </c>
      <c r="AA21" s="92" t="str">
        <f t="shared" si="7"/>
        <v/>
      </c>
      <c r="AB21" s="92" t="str">
        <f t="shared" si="7"/>
        <v/>
      </c>
      <c r="AC21" s="92" t="str">
        <f t="shared" si="8"/>
        <v/>
      </c>
      <c r="AD21" s="92" t="str">
        <f t="shared" si="8"/>
        <v/>
      </c>
      <c r="AE21" s="92" t="str">
        <f t="shared" si="8"/>
        <v/>
      </c>
      <c r="AF21" s="92" t="str">
        <f t="shared" si="8"/>
        <v/>
      </c>
      <c r="AG21" s="92" t="str">
        <f t="shared" si="8"/>
        <v/>
      </c>
      <c r="AH21" s="92" t="str">
        <f t="shared" si="8"/>
        <v/>
      </c>
      <c r="AI21" s="92" t="str">
        <f t="shared" si="8"/>
        <v/>
      </c>
      <c r="AJ21" s="92" t="str">
        <f t="shared" si="8"/>
        <v/>
      </c>
      <c r="AK21" s="92" t="str">
        <f t="shared" si="8"/>
        <v/>
      </c>
      <c r="AL21" s="92" t="str">
        <f t="shared" si="8"/>
        <v/>
      </c>
      <c r="AM21" s="92" t="str">
        <f t="shared" si="8"/>
        <v/>
      </c>
      <c r="AN21" s="92" t="str">
        <f t="shared" si="8"/>
        <v/>
      </c>
    </row>
    <row r="22" spans="2:40" s="3" customFormat="1" ht="11.25" customHeight="1" x14ac:dyDescent="0.2">
      <c r="B22" s="89">
        <v>17</v>
      </c>
      <c r="C22" s="90" t="s">
        <v>89</v>
      </c>
      <c r="D22" s="89">
        <v>12</v>
      </c>
      <c r="E22" s="89">
        <v>3</v>
      </c>
      <c r="F22" s="89">
        <v>0</v>
      </c>
      <c r="G22" s="89">
        <v>0</v>
      </c>
      <c r="H22" s="91">
        <v>0</v>
      </c>
      <c r="I22" s="92" t="str">
        <f t="shared" si="6"/>
        <v/>
      </c>
      <c r="J22" s="92" t="str">
        <f t="shared" si="6"/>
        <v/>
      </c>
      <c r="K22" s="92" t="str">
        <f t="shared" si="6"/>
        <v/>
      </c>
      <c r="L22" s="92" t="str">
        <f t="shared" si="6"/>
        <v/>
      </c>
      <c r="M22" s="92" t="str">
        <f t="shared" si="6"/>
        <v/>
      </c>
      <c r="N22" s="92" t="str">
        <f t="shared" si="6"/>
        <v/>
      </c>
      <c r="O22" s="92" t="str">
        <f t="shared" si="6"/>
        <v/>
      </c>
      <c r="P22" s="92" t="str">
        <f t="shared" si="6"/>
        <v/>
      </c>
      <c r="Q22" s="92" t="str">
        <f t="shared" si="6"/>
        <v/>
      </c>
      <c r="R22" s="92" t="str">
        <f t="shared" si="6"/>
        <v/>
      </c>
      <c r="S22" s="92" t="str">
        <f t="shared" si="7"/>
        <v/>
      </c>
      <c r="T22" s="92" t="str">
        <f t="shared" si="7"/>
        <v/>
      </c>
      <c r="U22" s="92" t="str">
        <f t="shared" si="7"/>
        <v/>
      </c>
      <c r="V22" s="92" t="str">
        <f t="shared" si="7"/>
        <v/>
      </c>
      <c r="W22" s="92" t="str">
        <f t="shared" si="7"/>
        <v/>
      </c>
      <c r="X22" s="92" t="str">
        <f t="shared" si="7"/>
        <v/>
      </c>
      <c r="Y22" s="92" t="str">
        <f t="shared" si="7"/>
        <v/>
      </c>
      <c r="Z22" s="92" t="str">
        <f t="shared" si="7"/>
        <v/>
      </c>
      <c r="AA22" s="92" t="str">
        <f t="shared" si="7"/>
        <v/>
      </c>
      <c r="AB22" s="92" t="str">
        <f t="shared" si="7"/>
        <v/>
      </c>
      <c r="AC22" s="92" t="str">
        <f t="shared" si="8"/>
        <v/>
      </c>
      <c r="AD22" s="92" t="str">
        <f t="shared" si="8"/>
        <v/>
      </c>
      <c r="AE22" s="92" t="str">
        <f t="shared" si="8"/>
        <v/>
      </c>
      <c r="AF22" s="92" t="str">
        <f t="shared" si="8"/>
        <v/>
      </c>
      <c r="AG22" s="92" t="str">
        <f t="shared" si="8"/>
        <v/>
      </c>
      <c r="AH22" s="92" t="str">
        <f t="shared" si="8"/>
        <v/>
      </c>
      <c r="AI22" s="92" t="str">
        <f t="shared" si="8"/>
        <v/>
      </c>
      <c r="AJ22" s="92" t="str">
        <f t="shared" si="8"/>
        <v/>
      </c>
      <c r="AK22" s="92" t="str">
        <f t="shared" si="8"/>
        <v/>
      </c>
      <c r="AL22" s="92" t="str">
        <f t="shared" si="8"/>
        <v/>
      </c>
      <c r="AM22" s="92" t="str">
        <f t="shared" si="8"/>
        <v/>
      </c>
      <c r="AN22" s="92" t="str">
        <f t="shared" si="8"/>
        <v/>
      </c>
    </row>
    <row r="23" spans="2:40" s="3" customFormat="1" ht="11.25" customHeight="1" x14ac:dyDescent="0.2">
      <c r="B23" s="89">
        <v>18</v>
      </c>
      <c r="C23" s="90" t="s">
        <v>78</v>
      </c>
      <c r="D23" s="89">
        <v>13</v>
      </c>
      <c r="E23" s="89">
        <v>1</v>
      </c>
      <c r="F23" s="89">
        <v>0</v>
      </c>
      <c r="G23" s="89">
        <v>0</v>
      </c>
      <c r="H23" s="91">
        <v>0</v>
      </c>
      <c r="I23" s="92" t="str">
        <f t="shared" si="6"/>
        <v/>
      </c>
      <c r="J23" s="92" t="str">
        <f t="shared" si="6"/>
        <v/>
      </c>
      <c r="K23" s="92" t="str">
        <f t="shared" si="6"/>
        <v/>
      </c>
      <c r="L23" s="92" t="str">
        <f t="shared" si="6"/>
        <v/>
      </c>
      <c r="M23" s="92" t="str">
        <f t="shared" si="6"/>
        <v/>
      </c>
      <c r="N23" s="92" t="str">
        <f t="shared" si="6"/>
        <v/>
      </c>
      <c r="O23" s="92" t="str">
        <f t="shared" si="6"/>
        <v/>
      </c>
      <c r="P23" s="92" t="str">
        <f t="shared" si="6"/>
        <v/>
      </c>
      <c r="Q23" s="92" t="str">
        <f t="shared" si="6"/>
        <v/>
      </c>
      <c r="R23" s="92" t="str">
        <f t="shared" si="6"/>
        <v/>
      </c>
      <c r="S23" s="92" t="str">
        <f t="shared" si="7"/>
        <v/>
      </c>
      <c r="T23" s="92" t="str">
        <f t="shared" si="7"/>
        <v/>
      </c>
      <c r="U23" s="92" t="str">
        <f t="shared" si="7"/>
        <v/>
      </c>
      <c r="V23" s="92" t="str">
        <f t="shared" si="7"/>
        <v/>
      </c>
      <c r="W23" s="92" t="str">
        <f t="shared" si="7"/>
        <v/>
      </c>
      <c r="X23" s="92" t="str">
        <f t="shared" si="7"/>
        <v/>
      </c>
      <c r="Y23" s="92" t="str">
        <f t="shared" si="7"/>
        <v/>
      </c>
      <c r="Z23" s="92" t="str">
        <f t="shared" si="7"/>
        <v/>
      </c>
      <c r="AA23" s="92" t="str">
        <f t="shared" si="7"/>
        <v/>
      </c>
      <c r="AB23" s="92" t="str">
        <f t="shared" si="7"/>
        <v/>
      </c>
      <c r="AC23" s="92" t="str">
        <f t="shared" si="8"/>
        <v/>
      </c>
      <c r="AD23" s="92" t="str">
        <f t="shared" si="8"/>
        <v/>
      </c>
      <c r="AE23" s="92" t="str">
        <f t="shared" si="8"/>
        <v/>
      </c>
      <c r="AF23" s="92" t="str">
        <f t="shared" si="8"/>
        <v/>
      </c>
      <c r="AG23" s="92" t="str">
        <f t="shared" si="8"/>
        <v/>
      </c>
      <c r="AH23" s="92" t="str">
        <f t="shared" si="8"/>
        <v/>
      </c>
      <c r="AI23" s="92" t="str">
        <f t="shared" si="8"/>
        <v/>
      </c>
      <c r="AJ23" s="92" t="str">
        <f t="shared" si="8"/>
        <v/>
      </c>
      <c r="AK23" s="92" t="str">
        <f t="shared" si="8"/>
        <v/>
      </c>
      <c r="AL23" s="92" t="str">
        <f t="shared" si="8"/>
        <v/>
      </c>
      <c r="AM23" s="92" t="str">
        <f t="shared" si="8"/>
        <v/>
      </c>
      <c r="AN23" s="92" t="str">
        <f t="shared" si="8"/>
        <v/>
      </c>
    </row>
    <row r="24" spans="2:40" s="3" customFormat="1" ht="11.25" customHeight="1" x14ac:dyDescent="0.2">
      <c r="B24" s="89">
        <v>19</v>
      </c>
      <c r="C24" s="90" t="s">
        <v>77</v>
      </c>
      <c r="D24" s="89">
        <v>14</v>
      </c>
      <c r="E24" s="89">
        <v>1</v>
      </c>
      <c r="F24" s="89">
        <v>0</v>
      </c>
      <c r="G24" s="89">
        <v>0</v>
      </c>
      <c r="H24" s="91">
        <v>0</v>
      </c>
      <c r="I24" s="92" t="str">
        <f t="shared" si="6"/>
        <v/>
      </c>
      <c r="J24" s="92" t="str">
        <f t="shared" si="6"/>
        <v/>
      </c>
      <c r="K24" s="92" t="str">
        <f t="shared" si="6"/>
        <v/>
      </c>
      <c r="L24" s="92" t="str">
        <f t="shared" si="6"/>
        <v/>
      </c>
      <c r="M24" s="92" t="str">
        <f t="shared" si="6"/>
        <v/>
      </c>
      <c r="N24" s="92" t="str">
        <f t="shared" si="6"/>
        <v/>
      </c>
      <c r="O24" s="92" t="str">
        <f t="shared" si="6"/>
        <v/>
      </c>
      <c r="P24" s="92" t="str">
        <f t="shared" si="6"/>
        <v/>
      </c>
      <c r="Q24" s="92" t="str">
        <f t="shared" si="6"/>
        <v/>
      </c>
      <c r="R24" s="92" t="str">
        <f t="shared" si="6"/>
        <v/>
      </c>
      <c r="S24" s="92" t="str">
        <f t="shared" si="7"/>
        <v/>
      </c>
      <c r="T24" s="92" t="str">
        <f t="shared" si="7"/>
        <v/>
      </c>
      <c r="U24" s="92" t="str">
        <f t="shared" si="7"/>
        <v/>
      </c>
      <c r="V24" s="92" t="str">
        <f t="shared" si="7"/>
        <v/>
      </c>
      <c r="W24" s="92" t="str">
        <f t="shared" si="7"/>
        <v/>
      </c>
      <c r="X24" s="92" t="str">
        <f t="shared" si="7"/>
        <v/>
      </c>
      <c r="Y24" s="92" t="str">
        <f t="shared" si="7"/>
        <v/>
      </c>
      <c r="Z24" s="92" t="str">
        <f t="shared" si="7"/>
        <v/>
      </c>
      <c r="AA24" s="92" t="str">
        <f t="shared" si="7"/>
        <v/>
      </c>
      <c r="AB24" s="92" t="str">
        <f t="shared" si="7"/>
        <v/>
      </c>
      <c r="AC24" s="92" t="str">
        <f t="shared" si="8"/>
        <v/>
      </c>
      <c r="AD24" s="92" t="str">
        <f t="shared" si="8"/>
        <v/>
      </c>
      <c r="AE24" s="92" t="str">
        <f t="shared" si="8"/>
        <v/>
      </c>
      <c r="AF24" s="92" t="str">
        <f t="shared" si="8"/>
        <v/>
      </c>
      <c r="AG24" s="92" t="str">
        <f t="shared" si="8"/>
        <v/>
      </c>
      <c r="AH24" s="92" t="str">
        <f t="shared" si="8"/>
        <v/>
      </c>
      <c r="AI24" s="92" t="str">
        <f t="shared" si="8"/>
        <v/>
      </c>
      <c r="AJ24" s="92" t="str">
        <f t="shared" si="8"/>
        <v/>
      </c>
      <c r="AK24" s="92" t="str">
        <f t="shared" si="8"/>
        <v/>
      </c>
      <c r="AL24" s="92" t="str">
        <f t="shared" si="8"/>
        <v/>
      </c>
      <c r="AM24" s="92" t="str">
        <f t="shared" si="8"/>
        <v/>
      </c>
      <c r="AN24" s="92" t="str">
        <f t="shared" si="8"/>
        <v/>
      </c>
    </row>
    <row r="25" spans="2:40" s="3" customFormat="1" ht="11.25" customHeight="1" x14ac:dyDescent="0.2">
      <c r="B25" s="89">
        <v>20</v>
      </c>
      <c r="C25" s="90" t="s">
        <v>84</v>
      </c>
      <c r="D25" s="89">
        <v>14</v>
      </c>
      <c r="E25" s="89">
        <v>1</v>
      </c>
      <c r="F25" s="89">
        <v>0</v>
      </c>
      <c r="G25" s="89">
        <v>0</v>
      </c>
      <c r="H25" s="91">
        <v>0</v>
      </c>
      <c r="I25" s="92" t="str">
        <f t="shared" si="6"/>
        <v/>
      </c>
      <c r="J25" s="92" t="str">
        <f t="shared" si="6"/>
        <v/>
      </c>
      <c r="K25" s="92" t="str">
        <f t="shared" si="6"/>
        <v/>
      </c>
      <c r="L25" s="92" t="str">
        <f t="shared" si="6"/>
        <v/>
      </c>
      <c r="M25" s="92" t="str">
        <f t="shared" si="6"/>
        <v/>
      </c>
      <c r="N25" s="92" t="str">
        <f t="shared" si="6"/>
        <v/>
      </c>
      <c r="O25" s="92" t="str">
        <f t="shared" si="6"/>
        <v/>
      </c>
      <c r="P25" s="92" t="str">
        <f t="shared" si="6"/>
        <v/>
      </c>
      <c r="Q25" s="92" t="str">
        <f t="shared" si="6"/>
        <v/>
      </c>
      <c r="R25" s="92" t="str">
        <f t="shared" si="6"/>
        <v/>
      </c>
      <c r="S25" s="92" t="str">
        <f t="shared" si="7"/>
        <v/>
      </c>
      <c r="T25" s="92" t="str">
        <f t="shared" si="7"/>
        <v/>
      </c>
      <c r="U25" s="92" t="str">
        <f t="shared" si="7"/>
        <v/>
      </c>
      <c r="V25" s="92" t="str">
        <f t="shared" si="7"/>
        <v/>
      </c>
      <c r="W25" s="92" t="str">
        <f t="shared" si="7"/>
        <v/>
      </c>
      <c r="X25" s="92" t="str">
        <f t="shared" si="7"/>
        <v/>
      </c>
      <c r="Y25" s="92" t="str">
        <f t="shared" si="7"/>
        <v/>
      </c>
      <c r="Z25" s="92" t="str">
        <f t="shared" si="7"/>
        <v/>
      </c>
      <c r="AA25" s="92" t="str">
        <f t="shared" si="7"/>
        <v/>
      </c>
      <c r="AB25" s="92" t="str">
        <f t="shared" si="7"/>
        <v/>
      </c>
      <c r="AC25" s="92" t="str">
        <f t="shared" si="8"/>
        <v/>
      </c>
      <c r="AD25" s="92" t="str">
        <f t="shared" si="8"/>
        <v/>
      </c>
      <c r="AE25" s="92" t="str">
        <f t="shared" si="8"/>
        <v/>
      </c>
      <c r="AF25" s="92" t="str">
        <f t="shared" si="8"/>
        <v/>
      </c>
      <c r="AG25" s="92" t="str">
        <f t="shared" si="8"/>
        <v/>
      </c>
      <c r="AH25" s="92" t="str">
        <f t="shared" si="8"/>
        <v/>
      </c>
      <c r="AI25" s="92" t="str">
        <f t="shared" si="8"/>
        <v/>
      </c>
      <c r="AJ25" s="92" t="str">
        <f t="shared" si="8"/>
        <v/>
      </c>
      <c r="AK25" s="92" t="str">
        <f t="shared" si="8"/>
        <v/>
      </c>
      <c r="AL25" s="92" t="str">
        <f t="shared" si="8"/>
        <v/>
      </c>
      <c r="AM25" s="92" t="str">
        <f t="shared" si="8"/>
        <v/>
      </c>
      <c r="AN25" s="92" t="str">
        <f t="shared" si="8"/>
        <v/>
      </c>
    </row>
    <row r="26" spans="2:40" s="3" customFormat="1" ht="11.25" customHeight="1" x14ac:dyDescent="0.2">
      <c r="B26" s="89">
        <v>21</v>
      </c>
      <c r="C26" s="90" t="s">
        <v>79</v>
      </c>
      <c r="D26" s="89">
        <v>15</v>
      </c>
      <c r="E26" s="89">
        <v>2</v>
      </c>
      <c r="F26" s="89">
        <v>0</v>
      </c>
      <c r="G26" s="89">
        <v>0</v>
      </c>
      <c r="H26" s="91">
        <v>0</v>
      </c>
      <c r="I26" s="92" t="str">
        <f t="shared" si="6"/>
        <v/>
      </c>
      <c r="J26" s="92" t="str">
        <f t="shared" si="6"/>
        <v/>
      </c>
      <c r="K26" s="92" t="str">
        <f t="shared" si="6"/>
        <v/>
      </c>
      <c r="L26" s="92" t="str">
        <f t="shared" si="6"/>
        <v/>
      </c>
      <c r="M26" s="92" t="str">
        <f t="shared" si="6"/>
        <v/>
      </c>
      <c r="N26" s="92" t="str">
        <f t="shared" si="6"/>
        <v/>
      </c>
      <c r="O26" s="92" t="str">
        <f t="shared" si="6"/>
        <v/>
      </c>
      <c r="P26" s="92" t="str">
        <f t="shared" si="6"/>
        <v/>
      </c>
      <c r="Q26" s="92" t="str">
        <f t="shared" si="6"/>
        <v/>
      </c>
      <c r="R26" s="92" t="str">
        <f t="shared" si="6"/>
        <v/>
      </c>
      <c r="S26" s="92" t="str">
        <f t="shared" si="7"/>
        <v/>
      </c>
      <c r="T26" s="92" t="str">
        <f t="shared" si="7"/>
        <v/>
      </c>
      <c r="U26" s="92" t="str">
        <f t="shared" si="7"/>
        <v/>
      </c>
      <c r="V26" s="92" t="str">
        <f t="shared" si="7"/>
        <v/>
      </c>
      <c r="W26" s="92" t="str">
        <f t="shared" si="7"/>
        <v/>
      </c>
      <c r="X26" s="92" t="str">
        <f t="shared" si="7"/>
        <v/>
      </c>
      <c r="Y26" s="92" t="str">
        <f t="shared" si="7"/>
        <v/>
      </c>
      <c r="Z26" s="92" t="str">
        <f t="shared" si="7"/>
        <v/>
      </c>
      <c r="AA26" s="92" t="str">
        <f t="shared" si="7"/>
        <v/>
      </c>
      <c r="AB26" s="92" t="str">
        <f t="shared" si="7"/>
        <v/>
      </c>
      <c r="AC26" s="92" t="str">
        <f t="shared" si="8"/>
        <v/>
      </c>
      <c r="AD26" s="92" t="str">
        <f t="shared" si="8"/>
        <v/>
      </c>
      <c r="AE26" s="92" t="str">
        <f t="shared" si="8"/>
        <v/>
      </c>
      <c r="AF26" s="92" t="str">
        <f t="shared" si="8"/>
        <v/>
      </c>
      <c r="AG26" s="92" t="str">
        <f t="shared" si="8"/>
        <v/>
      </c>
      <c r="AH26" s="92" t="str">
        <f t="shared" si="8"/>
        <v/>
      </c>
      <c r="AI26" s="92" t="str">
        <f t="shared" si="8"/>
        <v/>
      </c>
      <c r="AJ26" s="92" t="str">
        <f t="shared" si="8"/>
        <v/>
      </c>
      <c r="AK26" s="92" t="str">
        <f t="shared" si="8"/>
        <v/>
      </c>
      <c r="AL26" s="92" t="str">
        <f t="shared" si="8"/>
        <v/>
      </c>
      <c r="AM26" s="92" t="str">
        <f t="shared" si="8"/>
        <v/>
      </c>
      <c r="AN26" s="92" t="str">
        <f t="shared" si="8"/>
        <v/>
      </c>
    </row>
    <row r="27" spans="2:40" s="3" customFormat="1" ht="11.25" customHeight="1" x14ac:dyDescent="0.2">
      <c r="B27" s="89">
        <v>22</v>
      </c>
      <c r="C27" s="90" t="s">
        <v>80</v>
      </c>
      <c r="D27" s="89">
        <v>15</v>
      </c>
      <c r="E27" s="89">
        <v>2</v>
      </c>
      <c r="F27" s="89">
        <v>0</v>
      </c>
      <c r="G27" s="89">
        <v>0</v>
      </c>
      <c r="H27" s="91">
        <v>0</v>
      </c>
      <c r="I27" s="92" t="str">
        <f t="shared" ref="I27:R34" si="9">IF($O$3=INDEX(ganttTypes,1),IF(AND(I$5&gt;=$D27,I$5&lt;=$D27+$E27),IF($D27+$E27*$H27&gt;I$5,$Z$3,""),""),IF(AND(I$5&gt;=$F27,I$5&lt;=$F27+$G27),IF($F27+$G27*$H27&gt;I$5,$Z$3,""),""))</f>
        <v/>
      </c>
      <c r="J27" s="92" t="str">
        <f t="shared" si="9"/>
        <v/>
      </c>
      <c r="K27" s="92" t="str">
        <f t="shared" si="9"/>
        <v/>
      </c>
      <c r="L27" s="92" t="str">
        <f t="shared" si="9"/>
        <v/>
      </c>
      <c r="M27" s="92" t="str">
        <f t="shared" si="9"/>
        <v/>
      </c>
      <c r="N27" s="92" t="str">
        <f t="shared" si="9"/>
        <v/>
      </c>
      <c r="O27" s="92" t="str">
        <f t="shared" si="9"/>
        <v/>
      </c>
      <c r="P27" s="92" t="str">
        <f t="shared" si="9"/>
        <v/>
      </c>
      <c r="Q27" s="92" t="str">
        <f t="shared" si="9"/>
        <v/>
      </c>
      <c r="R27" s="92" t="str">
        <f t="shared" si="9"/>
        <v/>
      </c>
      <c r="S27" s="92" t="str">
        <f t="shared" ref="S27:AB34" si="10">IF($O$3=INDEX(ganttTypes,1),IF(AND(S$5&gt;=$D27,S$5&lt;=$D27+$E27),IF($D27+$E27*$H27&gt;S$5,$Z$3,""),""),IF(AND(S$5&gt;=$F27,S$5&lt;=$F27+$G27),IF($F27+$G27*$H27&gt;S$5,$Z$3,""),""))</f>
        <v/>
      </c>
      <c r="T27" s="92" t="str">
        <f t="shared" si="10"/>
        <v/>
      </c>
      <c r="U27" s="92" t="str">
        <f t="shared" si="10"/>
        <v/>
      </c>
      <c r="V27" s="92" t="str">
        <f t="shared" si="10"/>
        <v/>
      </c>
      <c r="W27" s="92" t="str">
        <f t="shared" si="10"/>
        <v/>
      </c>
      <c r="X27" s="92" t="str">
        <f t="shared" si="10"/>
        <v/>
      </c>
      <c r="Y27" s="92" t="str">
        <f t="shared" si="10"/>
        <v/>
      </c>
      <c r="Z27" s="92" t="str">
        <f t="shared" si="10"/>
        <v/>
      </c>
      <c r="AA27" s="92" t="str">
        <f t="shared" si="10"/>
        <v/>
      </c>
      <c r="AB27" s="92" t="str">
        <f t="shared" si="10"/>
        <v/>
      </c>
      <c r="AC27" s="92" t="str">
        <f t="shared" ref="AC27:AN34" si="11">IF($O$3=INDEX(ganttTypes,1),IF(AND(AC$5&gt;=$D27,AC$5&lt;=$D27+$E27),IF($D27+$E27*$H27&gt;AC$5,$Z$3,""),""),IF(AND(AC$5&gt;=$F27,AC$5&lt;=$F27+$G27),IF($F27+$G27*$H27&gt;AC$5,$Z$3,""),""))</f>
        <v/>
      </c>
      <c r="AD27" s="92" t="str">
        <f t="shared" si="11"/>
        <v/>
      </c>
      <c r="AE27" s="92" t="str">
        <f t="shared" si="11"/>
        <v/>
      </c>
      <c r="AF27" s="92" t="str">
        <f t="shared" si="11"/>
        <v/>
      </c>
      <c r="AG27" s="92" t="str">
        <f t="shared" si="11"/>
        <v/>
      </c>
      <c r="AH27" s="92" t="str">
        <f t="shared" si="11"/>
        <v/>
      </c>
      <c r="AI27" s="92" t="str">
        <f t="shared" si="11"/>
        <v/>
      </c>
      <c r="AJ27" s="92" t="str">
        <f t="shared" si="11"/>
        <v/>
      </c>
      <c r="AK27" s="92" t="str">
        <f t="shared" si="11"/>
        <v/>
      </c>
      <c r="AL27" s="92" t="str">
        <f t="shared" si="11"/>
        <v/>
      </c>
      <c r="AM27" s="92" t="str">
        <f t="shared" si="11"/>
        <v/>
      </c>
      <c r="AN27" s="92" t="str">
        <f t="shared" si="11"/>
        <v/>
      </c>
    </row>
    <row r="28" spans="2:40" s="3" customFormat="1" ht="11.25" customHeight="1" x14ac:dyDescent="0.2">
      <c r="B28" s="89">
        <v>23</v>
      </c>
      <c r="C28" s="90" t="s">
        <v>81</v>
      </c>
      <c r="D28" s="89">
        <v>15</v>
      </c>
      <c r="E28" s="89">
        <v>2</v>
      </c>
      <c r="F28" s="89">
        <v>0</v>
      </c>
      <c r="G28" s="89">
        <v>0</v>
      </c>
      <c r="H28" s="91">
        <v>0</v>
      </c>
      <c r="I28" s="92" t="str">
        <f t="shared" si="9"/>
        <v/>
      </c>
      <c r="J28" s="92" t="str">
        <f t="shared" si="9"/>
        <v/>
      </c>
      <c r="K28" s="92" t="str">
        <f t="shared" si="9"/>
        <v/>
      </c>
      <c r="L28" s="92" t="str">
        <f t="shared" si="9"/>
        <v/>
      </c>
      <c r="M28" s="92" t="str">
        <f t="shared" si="9"/>
        <v/>
      </c>
      <c r="N28" s="92" t="str">
        <f t="shared" si="9"/>
        <v/>
      </c>
      <c r="O28" s="92" t="str">
        <f t="shared" si="9"/>
        <v/>
      </c>
      <c r="P28" s="92" t="str">
        <f t="shared" si="9"/>
        <v/>
      </c>
      <c r="Q28" s="92" t="str">
        <f t="shared" si="9"/>
        <v/>
      </c>
      <c r="R28" s="92" t="str">
        <f t="shared" si="9"/>
        <v/>
      </c>
      <c r="S28" s="92" t="str">
        <f t="shared" si="10"/>
        <v/>
      </c>
      <c r="T28" s="92" t="str">
        <f t="shared" si="10"/>
        <v/>
      </c>
      <c r="U28" s="92" t="str">
        <f t="shared" si="10"/>
        <v/>
      </c>
      <c r="V28" s="92" t="str">
        <f t="shared" si="10"/>
        <v/>
      </c>
      <c r="W28" s="92" t="str">
        <f t="shared" si="10"/>
        <v/>
      </c>
      <c r="X28" s="92" t="str">
        <f t="shared" si="10"/>
        <v/>
      </c>
      <c r="Y28" s="92" t="str">
        <f t="shared" si="10"/>
        <v/>
      </c>
      <c r="Z28" s="92" t="str">
        <f t="shared" si="10"/>
        <v/>
      </c>
      <c r="AA28" s="92" t="str">
        <f t="shared" si="10"/>
        <v/>
      </c>
      <c r="AB28" s="92" t="str">
        <f t="shared" si="10"/>
        <v/>
      </c>
      <c r="AC28" s="92" t="str">
        <f t="shared" si="11"/>
        <v/>
      </c>
      <c r="AD28" s="92" t="str">
        <f t="shared" si="11"/>
        <v/>
      </c>
      <c r="AE28" s="92" t="str">
        <f t="shared" si="11"/>
        <v/>
      </c>
      <c r="AF28" s="92" t="str">
        <f t="shared" si="11"/>
        <v/>
      </c>
      <c r="AG28" s="92" t="str">
        <f t="shared" si="11"/>
        <v/>
      </c>
      <c r="AH28" s="92" t="str">
        <f t="shared" si="11"/>
        <v/>
      </c>
      <c r="AI28" s="92" t="str">
        <f t="shared" si="11"/>
        <v/>
      </c>
      <c r="AJ28" s="92" t="str">
        <f t="shared" si="11"/>
        <v/>
      </c>
      <c r="AK28" s="92" t="str">
        <f t="shared" si="11"/>
        <v/>
      </c>
      <c r="AL28" s="92" t="str">
        <f t="shared" si="11"/>
        <v/>
      </c>
      <c r="AM28" s="92" t="str">
        <f t="shared" si="11"/>
        <v/>
      </c>
      <c r="AN28" s="92" t="str">
        <f t="shared" si="11"/>
        <v/>
      </c>
    </row>
    <row r="29" spans="2:40" s="3" customFormat="1" ht="11.25" customHeight="1" x14ac:dyDescent="0.2">
      <c r="B29" s="89">
        <v>24</v>
      </c>
      <c r="C29" s="90" t="s">
        <v>82</v>
      </c>
      <c r="D29" s="89">
        <v>17</v>
      </c>
      <c r="E29" s="89">
        <v>1</v>
      </c>
      <c r="F29" s="89">
        <v>0</v>
      </c>
      <c r="G29" s="89">
        <v>0</v>
      </c>
      <c r="H29" s="91">
        <v>0</v>
      </c>
      <c r="I29" s="92" t="str">
        <f t="shared" si="9"/>
        <v/>
      </c>
      <c r="J29" s="92" t="str">
        <f t="shared" si="9"/>
        <v/>
      </c>
      <c r="K29" s="92" t="str">
        <f t="shared" si="9"/>
        <v/>
      </c>
      <c r="L29" s="92" t="str">
        <f t="shared" si="9"/>
        <v/>
      </c>
      <c r="M29" s="92" t="str">
        <f t="shared" si="9"/>
        <v/>
      </c>
      <c r="N29" s="92" t="str">
        <f t="shared" si="9"/>
        <v/>
      </c>
      <c r="O29" s="92" t="str">
        <f t="shared" si="9"/>
        <v/>
      </c>
      <c r="P29" s="92" t="str">
        <f t="shared" si="9"/>
        <v/>
      </c>
      <c r="Q29" s="92" t="str">
        <f t="shared" si="9"/>
        <v/>
      </c>
      <c r="R29" s="92" t="str">
        <f t="shared" si="9"/>
        <v/>
      </c>
      <c r="S29" s="92" t="str">
        <f t="shared" si="10"/>
        <v/>
      </c>
      <c r="T29" s="92" t="str">
        <f t="shared" si="10"/>
        <v/>
      </c>
      <c r="U29" s="92" t="str">
        <f t="shared" si="10"/>
        <v/>
      </c>
      <c r="V29" s="92" t="str">
        <f t="shared" si="10"/>
        <v/>
      </c>
      <c r="W29" s="92" t="str">
        <f t="shared" si="10"/>
        <v/>
      </c>
      <c r="X29" s="92" t="str">
        <f t="shared" si="10"/>
        <v/>
      </c>
      <c r="Y29" s="92" t="str">
        <f t="shared" si="10"/>
        <v/>
      </c>
      <c r="Z29" s="92" t="str">
        <f t="shared" si="10"/>
        <v/>
      </c>
      <c r="AA29" s="92" t="str">
        <f t="shared" si="10"/>
        <v/>
      </c>
      <c r="AB29" s="92" t="str">
        <f t="shared" si="10"/>
        <v/>
      </c>
      <c r="AC29" s="92" t="str">
        <f t="shared" si="11"/>
        <v/>
      </c>
      <c r="AD29" s="92" t="str">
        <f t="shared" si="11"/>
        <v/>
      </c>
      <c r="AE29" s="92" t="str">
        <f t="shared" si="11"/>
        <v/>
      </c>
      <c r="AF29" s="92" t="str">
        <f t="shared" si="11"/>
        <v/>
      </c>
      <c r="AG29" s="92" t="str">
        <f t="shared" si="11"/>
        <v/>
      </c>
      <c r="AH29" s="92" t="str">
        <f t="shared" si="11"/>
        <v/>
      </c>
      <c r="AI29" s="92" t="str">
        <f t="shared" si="11"/>
        <v/>
      </c>
      <c r="AJ29" s="92" t="str">
        <f t="shared" si="11"/>
        <v/>
      </c>
      <c r="AK29" s="92" t="str">
        <f t="shared" si="11"/>
        <v/>
      </c>
      <c r="AL29" s="92" t="str">
        <f t="shared" si="11"/>
        <v/>
      </c>
      <c r="AM29" s="92" t="str">
        <f t="shared" si="11"/>
        <v/>
      </c>
      <c r="AN29" s="92" t="str">
        <f t="shared" si="11"/>
        <v/>
      </c>
    </row>
    <row r="30" spans="2:40" s="3" customFormat="1" ht="11.25" customHeight="1" x14ac:dyDescent="0.2">
      <c r="B30" s="89">
        <v>25</v>
      </c>
      <c r="C30" s="90" t="s">
        <v>83</v>
      </c>
      <c r="D30" s="89">
        <v>17</v>
      </c>
      <c r="E30" s="89">
        <v>1</v>
      </c>
      <c r="F30" s="89">
        <v>0</v>
      </c>
      <c r="G30" s="89">
        <v>0</v>
      </c>
      <c r="H30" s="91">
        <v>0</v>
      </c>
      <c r="I30" s="92" t="str">
        <f t="shared" si="9"/>
        <v/>
      </c>
      <c r="J30" s="92" t="str">
        <f t="shared" si="9"/>
        <v/>
      </c>
      <c r="K30" s="92" t="str">
        <f t="shared" si="9"/>
        <v/>
      </c>
      <c r="L30" s="92" t="str">
        <f t="shared" si="9"/>
        <v/>
      </c>
      <c r="M30" s="92" t="str">
        <f t="shared" si="9"/>
        <v/>
      </c>
      <c r="N30" s="92" t="str">
        <f t="shared" si="9"/>
        <v/>
      </c>
      <c r="O30" s="92" t="str">
        <f t="shared" si="9"/>
        <v/>
      </c>
      <c r="P30" s="92" t="str">
        <f t="shared" si="9"/>
        <v/>
      </c>
      <c r="Q30" s="92" t="str">
        <f t="shared" si="9"/>
        <v/>
      </c>
      <c r="R30" s="92" t="str">
        <f t="shared" si="9"/>
        <v/>
      </c>
      <c r="S30" s="92" t="str">
        <f t="shared" si="10"/>
        <v/>
      </c>
      <c r="T30" s="92" t="str">
        <f t="shared" si="10"/>
        <v/>
      </c>
      <c r="U30" s="92" t="str">
        <f t="shared" si="10"/>
        <v/>
      </c>
      <c r="V30" s="92" t="str">
        <f t="shared" si="10"/>
        <v/>
      </c>
      <c r="W30" s="92" t="str">
        <f t="shared" si="10"/>
        <v/>
      </c>
      <c r="X30" s="92" t="str">
        <f t="shared" si="10"/>
        <v/>
      </c>
      <c r="Y30" s="92" t="str">
        <f t="shared" si="10"/>
        <v/>
      </c>
      <c r="Z30" s="92" t="str">
        <f t="shared" si="10"/>
        <v/>
      </c>
      <c r="AA30" s="92" t="str">
        <f t="shared" si="10"/>
        <v/>
      </c>
      <c r="AB30" s="92" t="str">
        <f t="shared" si="10"/>
        <v/>
      </c>
      <c r="AC30" s="92" t="str">
        <f t="shared" si="11"/>
        <v/>
      </c>
      <c r="AD30" s="92" t="str">
        <f t="shared" si="11"/>
        <v/>
      </c>
      <c r="AE30" s="92" t="str">
        <f t="shared" si="11"/>
        <v/>
      </c>
      <c r="AF30" s="92" t="str">
        <f t="shared" si="11"/>
        <v/>
      </c>
      <c r="AG30" s="92" t="str">
        <f t="shared" si="11"/>
        <v/>
      </c>
      <c r="AH30" s="92" t="str">
        <f t="shared" si="11"/>
        <v/>
      </c>
      <c r="AI30" s="92" t="str">
        <f t="shared" si="11"/>
        <v/>
      </c>
      <c r="AJ30" s="92" t="str">
        <f t="shared" si="11"/>
        <v/>
      </c>
      <c r="AK30" s="92" t="str">
        <f t="shared" si="11"/>
        <v/>
      </c>
      <c r="AL30" s="92" t="str">
        <f t="shared" si="11"/>
        <v/>
      </c>
      <c r="AM30" s="92" t="str">
        <f t="shared" si="11"/>
        <v/>
      </c>
      <c r="AN30" s="92" t="str">
        <f t="shared" si="11"/>
        <v/>
      </c>
    </row>
    <row r="31" spans="2:40" s="3" customFormat="1" ht="11.25" customHeight="1" x14ac:dyDescent="0.2">
      <c r="B31" s="89">
        <v>26</v>
      </c>
      <c r="C31" s="90" t="s">
        <v>85</v>
      </c>
      <c r="D31" s="89">
        <v>17</v>
      </c>
      <c r="E31" s="89">
        <v>1</v>
      </c>
      <c r="F31" s="89">
        <v>0</v>
      </c>
      <c r="G31" s="89">
        <v>0</v>
      </c>
      <c r="H31" s="91">
        <v>0</v>
      </c>
      <c r="I31" s="92" t="str">
        <f t="shared" si="9"/>
        <v/>
      </c>
      <c r="J31" s="92" t="str">
        <f t="shared" si="9"/>
        <v/>
      </c>
      <c r="K31" s="92" t="str">
        <f t="shared" si="9"/>
        <v/>
      </c>
      <c r="L31" s="92" t="str">
        <f t="shared" si="9"/>
        <v/>
      </c>
      <c r="M31" s="92" t="str">
        <f t="shared" si="9"/>
        <v/>
      </c>
      <c r="N31" s="92" t="str">
        <f t="shared" si="9"/>
        <v/>
      </c>
      <c r="O31" s="92" t="str">
        <f t="shared" si="9"/>
        <v/>
      </c>
      <c r="P31" s="92" t="str">
        <f t="shared" si="9"/>
        <v/>
      </c>
      <c r="Q31" s="92" t="str">
        <f t="shared" si="9"/>
        <v/>
      </c>
      <c r="R31" s="92" t="str">
        <f t="shared" si="9"/>
        <v/>
      </c>
      <c r="S31" s="92" t="str">
        <f t="shared" si="10"/>
        <v/>
      </c>
      <c r="T31" s="92" t="str">
        <f t="shared" si="10"/>
        <v/>
      </c>
      <c r="U31" s="92" t="str">
        <f t="shared" si="10"/>
        <v/>
      </c>
      <c r="V31" s="92" t="str">
        <f t="shared" si="10"/>
        <v/>
      </c>
      <c r="W31" s="92" t="str">
        <f t="shared" si="10"/>
        <v/>
      </c>
      <c r="X31" s="92" t="str">
        <f t="shared" si="10"/>
        <v/>
      </c>
      <c r="Y31" s="92" t="str">
        <f t="shared" si="10"/>
        <v/>
      </c>
      <c r="Z31" s="92" t="str">
        <f t="shared" si="10"/>
        <v/>
      </c>
      <c r="AA31" s="92" t="str">
        <f t="shared" si="10"/>
        <v/>
      </c>
      <c r="AB31" s="92" t="str">
        <f t="shared" si="10"/>
        <v/>
      </c>
      <c r="AC31" s="92" t="str">
        <f t="shared" si="11"/>
        <v/>
      </c>
      <c r="AD31" s="92" t="str">
        <f t="shared" si="11"/>
        <v/>
      </c>
      <c r="AE31" s="92" t="str">
        <f t="shared" si="11"/>
        <v/>
      </c>
      <c r="AF31" s="92" t="str">
        <f t="shared" si="11"/>
        <v/>
      </c>
      <c r="AG31" s="92" t="str">
        <f t="shared" si="11"/>
        <v/>
      </c>
      <c r="AH31" s="92" t="str">
        <f t="shared" si="11"/>
        <v/>
      </c>
      <c r="AI31" s="92" t="str">
        <f t="shared" si="11"/>
        <v/>
      </c>
      <c r="AJ31" s="92" t="str">
        <f t="shared" si="11"/>
        <v/>
      </c>
      <c r="AK31" s="92" t="str">
        <f t="shared" si="11"/>
        <v/>
      </c>
      <c r="AL31" s="92" t="str">
        <f t="shared" si="11"/>
        <v/>
      </c>
      <c r="AM31" s="92" t="str">
        <f t="shared" si="11"/>
        <v/>
      </c>
      <c r="AN31" s="92" t="str">
        <f t="shared" si="11"/>
        <v/>
      </c>
    </row>
    <row r="32" spans="2:40" s="3" customFormat="1" ht="11.25" customHeight="1" x14ac:dyDescent="0.2">
      <c r="B32" s="89">
        <v>27</v>
      </c>
      <c r="C32" s="90" t="s">
        <v>98</v>
      </c>
      <c r="D32" s="89">
        <v>18</v>
      </c>
      <c r="E32" s="89">
        <v>1</v>
      </c>
      <c r="F32" s="89">
        <v>0</v>
      </c>
      <c r="G32" s="89">
        <v>0</v>
      </c>
      <c r="H32" s="91">
        <v>0</v>
      </c>
      <c r="I32" s="92" t="str">
        <f t="shared" si="9"/>
        <v/>
      </c>
      <c r="J32" s="92" t="str">
        <f t="shared" si="9"/>
        <v/>
      </c>
      <c r="K32" s="92" t="str">
        <f t="shared" si="9"/>
        <v/>
      </c>
      <c r="L32" s="92" t="str">
        <f t="shared" si="9"/>
        <v/>
      </c>
      <c r="M32" s="92" t="str">
        <f t="shared" si="9"/>
        <v/>
      </c>
      <c r="N32" s="92" t="str">
        <f t="shared" si="9"/>
        <v/>
      </c>
      <c r="O32" s="92" t="str">
        <f t="shared" si="9"/>
        <v/>
      </c>
      <c r="P32" s="92" t="str">
        <f t="shared" si="9"/>
        <v/>
      </c>
      <c r="Q32" s="92" t="str">
        <f t="shared" si="9"/>
        <v/>
      </c>
      <c r="R32" s="92" t="str">
        <f t="shared" si="9"/>
        <v/>
      </c>
      <c r="S32" s="92" t="str">
        <f t="shared" si="10"/>
        <v/>
      </c>
      <c r="T32" s="92" t="str">
        <f t="shared" si="10"/>
        <v/>
      </c>
      <c r="U32" s="92" t="str">
        <f t="shared" si="10"/>
        <v/>
      </c>
      <c r="V32" s="92" t="str">
        <f t="shared" si="10"/>
        <v/>
      </c>
      <c r="W32" s="92" t="str">
        <f t="shared" si="10"/>
        <v/>
      </c>
      <c r="X32" s="92" t="str">
        <f t="shared" si="10"/>
        <v/>
      </c>
      <c r="Y32" s="92" t="str">
        <f t="shared" si="10"/>
        <v/>
      </c>
      <c r="Z32" s="92" t="str">
        <f t="shared" si="10"/>
        <v/>
      </c>
      <c r="AA32" s="92" t="str">
        <f t="shared" si="10"/>
        <v/>
      </c>
      <c r="AB32" s="92" t="str">
        <f t="shared" si="10"/>
        <v/>
      </c>
      <c r="AC32" s="92" t="str">
        <f t="shared" si="11"/>
        <v/>
      </c>
      <c r="AD32" s="92" t="str">
        <f t="shared" si="11"/>
        <v/>
      </c>
      <c r="AE32" s="92" t="str">
        <f t="shared" si="11"/>
        <v/>
      </c>
      <c r="AF32" s="92" t="str">
        <f t="shared" si="11"/>
        <v/>
      </c>
      <c r="AG32" s="92" t="str">
        <f t="shared" si="11"/>
        <v/>
      </c>
      <c r="AH32" s="92" t="str">
        <f t="shared" si="11"/>
        <v/>
      </c>
      <c r="AI32" s="92" t="str">
        <f t="shared" si="11"/>
        <v/>
      </c>
      <c r="AJ32" s="92" t="str">
        <f t="shared" si="11"/>
        <v/>
      </c>
      <c r="AK32" s="92" t="str">
        <f t="shared" si="11"/>
        <v/>
      </c>
      <c r="AL32" s="92" t="str">
        <f t="shared" si="11"/>
        <v/>
      </c>
      <c r="AM32" s="92" t="str">
        <f t="shared" si="11"/>
        <v/>
      </c>
      <c r="AN32" s="92" t="str">
        <f t="shared" si="11"/>
        <v/>
      </c>
    </row>
    <row r="33" spans="1:40" s="3" customFormat="1" ht="11.25" customHeight="1" x14ac:dyDescent="0.2">
      <c r="B33" s="89">
        <v>28</v>
      </c>
      <c r="C33" s="90" t="s">
        <v>86</v>
      </c>
      <c r="D33" s="89">
        <v>18</v>
      </c>
      <c r="E33" s="89">
        <v>3</v>
      </c>
      <c r="F33" s="89">
        <v>0</v>
      </c>
      <c r="G33" s="89">
        <v>0</v>
      </c>
      <c r="H33" s="91">
        <v>0</v>
      </c>
      <c r="I33" s="92" t="str">
        <f t="shared" si="9"/>
        <v/>
      </c>
      <c r="J33" s="92" t="str">
        <f t="shared" si="9"/>
        <v/>
      </c>
      <c r="K33" s="92" t="str">
        <f t="shared" si="9"/>
        <v/>
      </c>
      <c r="L33" s="92" t="str">
        <f t="shared" si="9"/>
        <v/>
      </c>
      <c r="M33" s="92" t="str">
        <f t="shared" si="9"/>
        <v/>
      </c>
      <c r="N33" s="92" t="str">
        <f t="shared" si="9"/>
        <v/>
      </c>
      <c r="O33" s="92" t="str">
        <f t="shared" si="9"/>
        <v/>
      </c>
      <c r="P33" s="92" t="str">
        <f t="shared" si="9"/>
        <v/>
      </c>
      <c r="Q33" s="92" t="str">
        <f t="shared" si="9"/>
        <v/>
      </c>
      <c r="R33" s="92" t="str">
        <f t="shared" si="9"/>
        <v/>
      </c>
      <c r="S33" s="92" t="str">
        <f t="shared" si="10"/>
        <v/>
      </c>
      <c r="T33" s="92" t="str">
        <f t="shared" si="10"/>
        <v/>
      </c>
      <c r="U33" s="92" t="str">
        <f t="shared" si="10"/>
        <v/>
      </c>
      <c r="V33" s="92" t="str">
        <f t="shared" si="10"/>
        <v/>
      </c>
      <c r="W33" s="92" t="str">
        <f t="shared" si="10"/>
        <v/>
      </c>
      <c r="X33" s="92" t="str">
        <f t="shared" si="10"/>
        <v/>
      </c>
      <c r="Y33" s="92" t="str">
        <f t="shared" si="10"/>
        <v/>
      </c>
      <c r="Z33" s="92" t="str">
        <f t="shared" si="10"/>
        <v/>
      </c>
      <c r="AA33" s="92" t="str">
        <f t="shared" si="10"/>
        <v/>
      </c>
      <c r="AB33" s="92" t="str">
        <f t="shared" si="10"/>
        <v/>
      </c>
      <c r="AC33" s="92" t="str">
        <f t="shared" si="11"/>
        <v/>
      </c>
      <c r="AD33" s="92" t="str">
        <f t="shared" si="11"/>
        <v/>
      </c>
      <c r="AE33" s="92" t="str">
        <f t="shared" si="11"/>
        <v/>
      </c>
      <c r="AF33" s="92" t="str">
        <f t="shared" si="11"/>
        <v/>
      </c>
      <c r="AG33" s="92" t="str">
        <f t="shared" si="11"/>
        <v/>
      </c>
      <c r="AH33" s="92" t="str">
        <f t="shared" si="11"/>
        <v/>
      </c>
      <c r="AI33" s="92" t="str">
        <f t="shared" si="11"/>
        <v/>
      </c>
      <c r="AJ33" s="92" t="str">
        <f t="shared" si="11"/>
        <v/>
      </c>
      <c r="AK33" s="92" t="str">
        <f t="shared" si="11"/>
        <v/>
      </c>
      <c r="AL33" s="92" t="str">
        <f t="shared" si="11"/>
        <v/>
      </c>
      <c r="AM33" s="92" t="str">
        <f t="shared" si="11"/>
        <v/>
      </c>
      <c r="AN33" s="92" t="str">
        <f t="shared" si="11"/>
        <v/>
      </c>
    </row>
    <row r="34" spans="1:40" s="3" customFormat="1" ht="11.25" customHeight="1" x14ac:dyDescent="0.2">
      <c r="B34" s="89">
        <v>29</v>
      </c>
      <c r="C34" s="90" t="s">
        <v>87</v>
      </c>
      <c r="D34" s="89">
        <v>20</v>
      </c>
      <c r="E34" s="89">
        <v>1</v>
      </c>
      <c r="F34" s="89">
        <v>0</v>
      </c>
      <c r="G34" s="89">
        <v>0</v>
      </c>
      <c r="H34" s="91">
        <v>0</v>
      </c>
      <c r="I34" s="92" t="str">
        <f t="shared" si="9"/>
        <v/>
      </c>
      <c r="J34" s="92" t="str">
        <f t="shared" si="9"/>
        <v/>
      </c>
      <c r="K34" s="92" t="str">
        <f t="shared" si="9"/>
        <v/>
      </c>
      <c r="L34" s="92" t="str">
        <f t="shared" si="9"/>
        <v/>
      </c>
      <c r="M34" s="92" t="str">
        <f t="shared" si="9"/>
        <v/>
      </c>
      <c r="N34" s="92" t="str">
        <f t="shared" si="9"/>
        <v/>
      </c>
      <c r="O34" s="92" t="str">
        <f t="shared" si="9"/>
        <v/>
      </c>
      <c r="P34" s="92" t="str">
        <f t="shared" si="9"/>
        <v/>
      </c>
      <c r="Q34" s="92" t="str">
        <f t="shared" si="9"/>
        <v/>
      </c>
      <c r="R34" s="92" t="str">
        <f t="shared" si="9"/>
        <v/>
      </c>
      <c r="S34" s="92" t="str">
        <f t="shared" si="10"/>
        <v/>
      </c>
      <c r="T34" s="92" t="str">
        <f t="shared" si="10"/>
        <v/>
      </c>
      <c r="U34" s="92" t="str">
        <f t="shared" si="10"/>
        <v/>
      </c>
      <c r="V34" s="92" t="str">
        <f t="shared" si="10"/>
        <v/>
      </c>
      <c r="W34" s="92" t="str">
        <f t="shared" si="10"/>
        <v/>
      </c>
      <c r="X34" s="92" t="str">
        <f t="shared" si="10"/>
        <v/>
      </c>
      <c r="Y34" s="92" t="str">
        <f t="shared" si="10"/>
        <v/>
      </c>
      <c r="Z34" s="92" t="str">
        <f t="shared" si="10"/>
        <v/>
      </c>
      <c r="AA34" s="92" t="str">
        <f t="shared" si="10"/>
        <v/>
      </c>
      <c r="AB34" s="92" t="str">
        <f t="shared" si="10"/>
        <v/>
      </c>
      <c r="AC34" s="92" t="str">
        <f t="shared" si="11"/>
        <v/>
      </c>
      <c r="AD34" s="92" t="str">
        <f t="shared" si="11"/>
        <v/>
      </c>
      <c r="AE34" s="92" t="str">
        <f t="shared" si="11"/>
        <v/>
      </c>
      <c r="AF34" s="92" t="str">
        <f t="shared" si="11"/>
        <v/>
      </c>
      <c r="AG34" s="92" t="str">
        <f t="shared" si="11"/>
        <v/>
      </c>
      <c r="AH34" s="92" t="str">
        <f t="shared" si="11"/>
        <v/>
      </c>
      <c r="AI34" s="92" t="str">
        <f t="shared" si="11"/>
        <v/>
      </c>
      <c r="AJ34" s="92" t="str">
        <f t="shared" si="11"/>
        <v/>
      </c>
      <c r="AK34" s="92" t="str">
        <f t="shared" si="11"/>
        <v/>
      </c>
      <c r="AL34" s="92" t="str">
        <f t="shared" si="11"/>
        <v/>
      </c>
      <c r="AM34" s="92" t="str">
        <f t="shared" si="11"/>
        <v/>
      </c>
      <c r="AN34" s="92" t="str">
        <f t="shared" si="11"/>
        <v/>
      </c>
    </row>
    <row r="35" spans="1:40" s="3" customFormat="1" ht="11.25" customHeight="1" x14ac:dyDescent="0.2">
      <c r="B35" s="89">
        <v>30</v>
      </c>
      <c r="C35" s="90" t="s">
        <v>11</v>
      </c>
      <c r="D35" s="89">
        <v>0</v>
      </c>
      <c r="E35" s="89">
        <v>0</v>
      </c>
      <c r="F35" s="89">
        <v>0</v>
      </c>
      <c r="G35" s="89">
        <v>0</v>
      </c>
      <c r="H35" s="91">
        <v>0</v>
      </c>
      <c r="I35" s="92" t="str">
        <f t="shared" ref="I35:R35" si="12">IF($O$3=INDEX(ganttTypes,1),IF(AND(I$5&gt;=$D35,I$5&lt;=$D35+$E35),IF($D35+$E35*$H35&gt;I$5,$Z$3,""),""),IF(AND(I$5&gt;=$F35,I$5&lt;=$F35+$G35),IF($F35+$G35*$H35&gt;I$5,$Z$3,""),""))</f>
        <v/>
      </c>
      <c r="J35" s="92" t="str">
        <f t="shared" si="12"/>
        <v/>
      </c>
      <c r="K35" s="92" t="str">
        <f t="shared" si="12"/>
        <v/>
      </c>
      <c r="L35" s="92" t="str">
        <f t="shared" si="12"/>
        <v/>
      </c>
      <c r="M35" s="92" t="str">
        <f t="shared" si="12"/>
        <v/>
      </c>
      <c r="N35" s="92" t="str">
        <f t="shared" si="12"/>
        <v/>
      </c>
      <c r="O35" s="92" t="str">
        <f t="shared" si="12"/>
        <v/>
      </c>
      <c r="P35" s="92" t="str">
        <f t="shared" si="12"/>
        <v/>
      </c>
      <c r="Q35" s="92" t="str">
        <f t="shared" si="12"/>
        <v/>
      </c>
      <c r="R35" s="92" t="str">
        <f t="shared" si="12"/>
        <v/>
      </c>
      <c r="S35" s="92" t="str">
        <f t="shared" ref="S35:AB35" si="13">IF($O$3=INDEX(ganttTypes,1),IF(AND(S$5&gt;=$D35,S$5&lt;=$D35+$E35),IF($D35+$E35*$H35&gt;S$5,$Z$3,""),""),IF(AND(S$5&gt;=$F35,S$5&lt;=$F35+$G35),IF($F35+$G35*$H35&gt;S$5,$Z$3,""),""))</f>
        <v/>
      </c>
      <c r="T35" s="92" t="str">
        <f t="shared" si="13"/>
        <v/>
      </c>
      <c r="U35" s="92" t="str">
        <f t="shared" si="13"/>
        <v/>
      </c>
      <c r="V35" s="92" t="str">
        <f t="shared" si="13"/>
        <v/>
      </c>
      <c r="W35" s="92" t="str">
        <f t="shared" si="13"/>
        <v/>
      </c>
      <c r="X35" s="92" t="str">
        <f t="shared" si="13"/>
        <v/>
      </c>
      <c r="Y35" s="92" t="str">
        <f t="shared" si="13"/>
        <v/>
      </c>
      <c r="Z35" s="92" t="str">
        <f t="shared" si="13"/>
        <v/>
      </c>
      <c r="AA35" s="92" t="str">
        <f t="shared" si="13"/>
        <v/>
      </c>
      <c r="AB35" s="92" t="str">
        <f t="shared" si="13"/>
        <v/>
      </c>
      <c r="AC35" s="92" t="str">
        <f t="shared" ref="AC35:AN35" si="14">IF($O$3=INDEX(ganttTypes,1),IF(AND(AC$5&gt;=$D35,AC$5&lt;=$D35+$E35),IF($D35+$E35*$H35&gt;AC$5,$Z$3,""),""),IF(AND(AC$5&gt;=$F35,AC$5&lt;=$F35+$G35),IF($F35+$G35*$H35&gt;AC$5,$Z$3,""),""))</f>
        <v/>
      </c>
      <c r="AD35" s="92" t="str">
        <f t="shared" si="14"/>
        <v/>
      </c>
      <c r="AE35" s="92" t="str">
        <f t="shared" si="14"/>
        <v/>
      </c>
      <c r="AF35" s="92" t="str">
        <f t="shared" si="14"/>
        <v/>
      </c>
      <c r="AG35" s="92" t="str">
        <f t="shared" si="14"/>
        <v/>
      </c>
      <c r="AH35" s="92" t="str">
        <f t="shared" si="14"/>
        <v/>
      </c>
      <c r="AI35" s="92" t="str">
        <f t="shared" si="14"/>
        <v/>
      </c>
      <c r="AJ35" s="92" t="str">
        <f t="shared" si="14"/>
        <v/>
      </c>
      <c r="AK35" s="92" t="str">
        <f t="shared" si="14"/>
        <v/>
      </c>
      <c r="AL35" s="92" t="str">
        <f t="shared" si="14"/>
        <v/>
      </c>
      <c r="AM35" s="92" t="str">
        <f t="shared" si="14"/>
        <v/>
      </c>
      <c r="AN35" s="92" t="str">
        <f t="shared" si="14"/>
        <v/>
      </c>
    </row>
    <row r="36" spans="1:40" s="3" customFormat="1" ht="11.25" customHeight="1" x14ac:dyDescent="0.2">
      <c r="B36" s="89">
        <v>31</v>
      </c>
      <c r="C36" s="90" t="s">
        <v>12</v>
      </c>
      <c r="D36" s="89">
        <v>0</v>
      </c>
      <c r="E36" s="89">
        <v>0</v>
      </c>
      <c r="F36" s="89">
        <v>0</v>
      </c>
      <c r="G36" s="89">
        <v>0</v>
      </c>
      <c r="H36" s="91">
        <v>0</v>
      </c>
      <c r="I36" s="92" t="str">
        <f t="shared" ref="I36:R45" si="15">IF($O$3=INDEX(ganttTypes,1),IF(AND(I$5&gt;=$D36,I$5&lt;=$D36+$E36),IF($D36+$E36*$H36&gt;I$5,$Z$3,""),""),IF(AND(I$5&gt;=$F36,I$5&lt;=$F36+$G36),IF($F36+$G36*$H36&gt;I$5,$Z$3,""),""))</f>
        <v/>
      </c>
      <c r="J36" s="92" t="str">
        <f t="shared" si="15"/>
        <v/>
      </c>
      <c r="K36" s="92" t="str">
        <f t="shared" si="15"/>
        <v/>
      </c>
      <c r="L36" s="92" t="str">
        <f t="shared" si="15"/>
        <v/>
      </c>
      <c r="M36" s="92" t="str">
        <f t="shared" si="15"/>
        <v/>
      </c>
      <c r="N36" s="92" t="str">
        <f t="shared" si="15"/>
        <v/>
      </c>
      <c r="O36" s="92" t="str">
        <f t="shared" si="15"/>
        <v/>
      </c>
      <c r="P36" s="92" t="str">
        <f t="shared" si="15"/>
        <v/>
      </c>
      <c r="Q36" s="92" t="str">
        <f t="shared" si="15"/>
        <v/>
      </c>
      <c r="R36" s="92" t="str">
        <f t="shared" si="15"/>
        <v/>
      </c>
      <c r="S36" s="92" t="str">
        <f t="shared" ref="S36:AB45" si="16">IF($O$3=INDEX(ganttTypes,1),IF(AND(S$5&gt;=$D36,S$5&lt;=$D36+$E36),IF($D36+$E36*$H36&gt;S$5,$Z$3,""),""),IF(AND(S$5&gt;=$F36,S$5&lt;=$F36+$G36),IF($F36+$G36*$H36&gt;S$5,$Z$3,""),""))</f>
        <v/>
      </c>
      <c r="T36" s="92" t="str">
        <f t="shared" si="16"/>
        <v/>
      </c>
      <c r="U36" s="92" t="str">
        <f t="shared" si="16"/>
        <v/>
      </c>
      <c r="V36" s="92" t="str">
        <f t="shared" si="16"/>
        <v/>
      </c>
      <c r="W36" s="92" t="str">
        <f t="shared" si="16"/>
        <v/>
      </c>
      <c r="X36" s="92" t="str">
        <f t="shared" si="16"/>
        <v/>
      </c>
      <c r="Y36" s="92" t="str">
        <f t="shared" si="16"/>
        <v/>
      </c>
      <c r="Z36" s="92" t="str">
        <f t="shared" si="16"/>
        <v/>
      </c>
      <c r="AA36" s="92" t="str">
        <f t="shared" si="16"/>
        <v/>
      </c>
      <c r="AB36" s="92" t="str">
        <f t="shared" si="16"/>
        <v/>
      </c>
      <c r="AC36" s="92" t="str">
        <f t="shared" ref="AC36:AN45" si="17">IF($O$3=INDEX(ganttTypes,1),IF(AND(AC$5&gt;=$D36,AC$5&lt;=$D36+$E36),IF($D36+$E36*$H36&gt;AC$5,$Z$3,""),""),IF(AND(AC$5&gt;=$F36,AC$5&lt;=$F36+$G36),IF($F36+$G36*$H36&gt;AC$5,$Z$3,""),""))</f>
        <v/>
      </c>
      <c r="AD36" s="92" t="str">
        <f t="shared" si="17"/>
        <v/>
      </c>
      <c r="AE36" s="92" t="str">
        <f t="shared" si="17"/>
        <v/>
      </c>
      <c r="AF36" s="92" t="str">
        <f t="shared" si="17"/>
        <v/>
      </c>
      <c r="AG36" s="92" t="str">
        <f t="shared" si="17"/>
        <v/>
      </c>
      <c r="AH36" s="92" t="str">
        <f t="shared" si="17"/>
        <v/>
      </c>
      <c r="AI36" s="92" t="str">
        <f t="shared" si="17"/>
        <v/>
      </c>
      <c r="AJ36" s="92" t="str">
        <f t="shared" si="17"/>
        <v/>
      </c>
      <c r="AK36" s="92" t="str">
        <f t="shared" si="17"/>
        <v/>
      </c>
      <c r="AL36" s="92" t="str">
        <f t="shared" si="17"/>
        <v/>
      </c>
      <c r="AM36" s="92" t="str">
        <f t="shared" si="17"/>
        <v/>
      </c>
      <c r="AN36" s="92" t="str">
        <f t="shared" si="17"/>
        <v/>
      </c>
    </row>
    <row r="37" spans="1:40" s="3" customFormat="1" ht="11.25" customHeight="1" x14ac:dyDescent="0.2">
      <c r="B37" s="89">
        <v>32</v>
      </c>
      <c r="C37" s="90" t="s">
        <v>13</v>
      </c>
      <c r="D37" s="89">
        <v>0</v>
      </c>
      <c r="E37" s="89">
        <v>0</v>
      </c>
      <c r="F37" s="89">
        <v>0</v>
      </c>
      <c r="G37" s="89">
        <v>0</v>
      </c>
      <c r="H37" s="91">
        <v>0</v>
      </c>
      <c r="I37" s="92" t="str">
        <f t="shared" si="15"/>
        <v/>
      </c>
      <c r="J37" s="92" t="str">
        <f t="shared" si="15"/>
        <v/>
      </c>
      <c r="K37" s="92" t="str">
        <f t="shared" si="15"/>
        <v/>
      </c>
      <c r="L37" s="92" t="str">
        <f t="shared" si="15"/>
        <v/>
      </c>
      <c r="M37" s="92" t="str">
        <f t="shared" si="15"/>
        <v/>
      </c>
      <c r="N37" s="92" t="str">
        <f t="shared" si="15"/>
        <v/>
      </c>
      <c r="O37" s="92" t="str">
        <f t="shared" si="15"/>
        <v/>
      </c>
      <c r="P37" s="92" t="str">
        <f t="shared" si="15"/>
        <v/>
      </c>
      <c r="Q37" s="92" t="str">
        <f t="shared" si="15"/>
        <v/>
      </c>
      <c r="R37" s="92" t="str">
        <f t="shared" si="15"/>
        <v/>
      </c>
      <c r="S37" s="92" t="str">
        <f t="shared" si="16"/>
        <v/>
      </c>
      <c r="T37" s="92" t="str">
        <f t="shared" si="16"/>
        <v/>
      </c>
      <c r="U37" s="92" t="str">
        <f t="shared" si="16"/>
        <v/>
      </c>
      <c r="V37" s="92" t="str">
        <f t="shared" si="16"/>
        <v/>
      </c>
      <c r="W37" s="92" t="str">
        <f t="shared" si="16"/>
        <v/>
      </c>
      <c r="X37" s="92" t="str">
        <f t="shared" si="16"/>
        <v/>
      </c>
      <c r="Y37" s="92" t="str">
        <f t="shared" si="16"/>
        <v/>
      </c>
      <c r="Z37" s="92" t="str">
        <f t="shared" si="16"/>
        <v/>
      </c>
      <c r="AA37" s="92" t="str">
        <f t="shared" si="16"/>
        <v/>
      </c>
      <c r="AB37" s="92" t="str">
        <f t="shared" si="16"/>
        <v/>
      </c>
      <c r="AC37" s="92" t="str">
        <f t="shared" si="17"/>
        <v/>
      </c>
      <c r="AD37" s="92" t="str">
        <f t="shared" si="17"/>
        <v/>
      </c>
      <c r="AE37" s="92" t="str">
        <f t="shared" si="17"/>
        <v/>
      </c>
      <c r="AF37" s="92" t="str">
        <f t="shared" si="17"/>
        <v/>
      </c>
      <c r="AG37" s="92" t="str">
        <f t="shared" si="17"/>
        <v/>
      </c>
      <c r="AH37" s="92" t="str">
        <f t="shared" si="17"/>
        <v/>
      </c>
      <c r="AI37" s="92" t="str">
        <f t="shared" si="17"/>
        <v/>
      </c>
      <c r="AJ37" s="92" t="str">
        <f t="shared" si="17"/>
        <v/>
      </c>
      <c r="AK37" s="92" t="str">
        <f t="shared" si="17"/>
        <v/>
      </c>
      <c r="AL37" s="92" t="str">
        <f t="shared" si="17"/>
        <v/>
      </c>
      <c r="AM37" s="92" t="str">
        <f t="shared" si="17"/>
        <v/>
      </c>
      <c r="AN37" s="92" t="str">
        <f t="shared" si="17"/>
        <v/>
      </c>
    </row>
    <row r="38" spans="1:40" s="3" customFormat="1" ht="11.25" customHeight="1" x14ac:dyDescent="0.2">
      <c r="B38" s="89">
        <v>33</v>
      </c>
      <c r="C38" s="90" t="s">
        <v>14</v>
      </c>
      <c r="D38" s="89">
        <v>0</v>
      </c>
      <c r="E38" s="89">
        <v>0</v>
      </c>
      <c r="F38" s="89">
        <v>0</v>
      </c>
      <c r="G38" s="89">
        <v>0</v>
      </c>
      <c r="H38" s="91">
        <v>0</v>
      </c>
      <c r="I38" s="92" t="str">
        <f t="shared" si="15"/>
        <v/>
      </c>
      <c r="J38" s="92" t="str">
        <f t="shared" si="15"/>
        <v/>
      </c>
      <c r="K38" s="92" t="str">
        <f t="shared" si="15"/>
        <v/>
      </c>
      <c r="L38" s="92" t="str">
        <f t="shared" si="15"/>
        <v/>
      </c>
      <c r="M38" s="92" t="str">
        <f t="shared" si="15"/>
        <v/>
      </c>
      <c r="N38" s="92" t="str">
        <f t="shared" si="15"/>
        <v/>
      </c>
      <c r="O38" s="92" t="str">
        <f t="shared" si="15"/>
        <v/>
      </c>
      <c r="P38" s="92" t="str">
        <f t="shared" si="15"/>
        <v/>
      </c>
      <c r="Q38" s="92" t="str">
        <f t="shared" si="15"/>
        <v/>
      </c>
      <c r="R38" s="92" t="str">
        <f t="shared" si="15"/>
        <v/>
      </c>
      <c r="S38" s="92" t="str">
        <f t="shared" si="16"/>
        <v/>
      </c>
      <c r="T38" s="92" t="str">
        <f t="shared" si="16"/>
        <v/>
      </c>
      <c r="U38" s="92" t="str">
        <f t="shared" si="16"/>
        <v/>
      </c>
      <c r="V38" s="92" t="str">
        <f t="shared" si="16"/>
        <v/>
      </c>
      <c r="W38" s="92" t="str">
        <f t="shared" si="16"/>
        <v/>
      </c>
      <c r="X38" s="92" t="str">
        <f t="shared" si="16"/>
        <v/>
      </c>
      <c r="Y38" s="92" t="str">
        <f t="shared" si="16"/>
        <v/>
      </c>
      <c r="Z38" s="92" t="str">
        <f t="shared" si="16"/>
        <v/>
      </c>
      <c r="AA38" s="92" t="str">
        <f t="shared" si="16"/>
        <v/>
      </c>
      <c r="AB38" s="92" t="str">
        <f t="shared" si="16"/>
        <v/>
      </c>
      <c r="AC38" s="92" t="str">
        <f t="shared" si="17"/>
        <v/>
      </c>
      <c r="AD38" s="92" t="str">
        <f t="shared" si="17"/>
        <v/>
      </c>
      <c r="AE38" s="92" t="str">
        <f t="shared" si="17"/>
        <v/>
      </c>
      <c r="AF38" s="92" t="str">
        <f t="shared" si="17"/>
        <v/>
      </c>
      <c r="AG38" s="92" t="str">
        <f t="shared" si="17"/>
        <v/>
      </c>
      <c r="AH38" s="92" t="str">
        <f t="shared" si="17"/>
        <v/>
      </c>
      <c r="AI38" s="92" t="str">
        <f t="shared" si="17"/>
        <v/>
      </c>
      <c r="AJ38" s="92" t="str">
        <f t="shared" si="17"/>
        <v/>
      </c>
      <c r="AK38" s="92" t="str">
        <f t="shared" si="17"/>
        <v/>
      </c>
      <c r="AL38" s="92" t="str">
        <f t="shared" si="17"/>
        <v/>
      </c>
      <c r="AM38" s="92" t="str">
        <f t="shared" si="17"/>
        <v/>
      </c>
      <c r="AN38" s="92" t="str">
        <f t="shared" si="17"/>
        <v/>
      </c>
    </row>
    <row r="39" spans="1:40" s="3" customFormat="1" ht="11.25" customHeight="1" x14ac:dyDescent="0.2">
      <c r="B39" s="89">
        <v>34</v>
      </c>
      <c r="C39" s="90" t="s">
        <v>15</v>
      </c>
      <c r="D39" s="89">
        <v>0</v>
      </c>
      <c r="E39" s="89">
        <v>0</v>
      </c>
      <c r="F39" s="89">
        <v>0</v>
      </c>
      <c r="G39" s="89">
        <v>0</v>
      </c>
      <c r="H39" s="91">
        <v>0</v>
      </c>
      <c r="I39" s="92" t="str">
        <f t="shared" si="15"/>
        <v/>
      </c>
      <c r="J39" s="92" t="str">
        <f t="shared" si="15"/>
        <v/>
      </c>
      <c r="K39" s="92" t="str">
        <f t="shared" si="15"/>
        <v/>
      </c>
      <c r="L39" s="92" t="str">
        <f t="shared" si="15"/>
        <v/>
      </c>
      <c r="M39" s="92" t="str">
        <f t="shared" si="15"/>
        <v/>
      </c>
      <c r="N39" s="92" t="str">
        <f t="shared" si="15"/>
        <v/>
      </c>
      <c r="O39" s="92" t="str">
        <f t="shared" si="15"/>
        <v/>
      </c>
      <c r="P39" s="92" t="str">
        <f t="shared" si="15"/>
        <v/>
      </c>
      <c r="Q39" s="92" t="str">
        <f t="shared" si="15"/>
        <v/>
      </c>
      <c r="R39" s="92" t="str">
        <f t="shared" si="15"/>
        <v/>
      </c>
      <c r="S39" s="92" t="str">
        <f t="shared" si="16"/>
        <v/>
      </c>
      <c r="T39" s="92" t="str">
        <f t="shared" si="16"/>
        <v/>
      </c>
      <c r="U39" s="92" t="str">
        <f t="shared" si="16"/>
        <v/>
      </c>
      <c r="V39" s="92" t="str">
        <f t="shared" si="16"/>
        <v/>
      </c>
      <c r="W39" s="92" t="str">
        <f t="shared" si="16"/>
        <v/>
      </c>
      <c r="X39" s="92" t="str">
        <f t="shared" si="16"/>
        <v/>
      </c>
      <c r="Y39" s="92" t="str">
        <f t="shared" si="16"/>
        <v/>
      </c>
      <c r="Z39" s="92" t="str">
        <f t="shared" si="16"/>
        <v/>
      </c>
      <c r="AA39" s="92" t="str">
        <f t="shared" si="16"/>
        <v/>
      </c>
      <c r="AB39" s="92" t="str">
        <f t="shared" si="16"/>
        <v/>
      </c>
      <c r="AC39" s="92" t="str">
        <f t="shared" si="17"/>
        <v/>
      </c>
      <c r="AD39" s="92" t="str">
        <f t="shared" si="17"/>
        <v/>
      </c>
      <c r="AE39" s="92" t="str">
        <f t="shared" si="17"/>
        <v/>
      </c>
      <c r="AF39" s="92" t="str">
        <f t="shared" si="17"/>
        <v/>
      </c>
      <c r="AG39" s="92" t="str">
        <f t="shared" si="17"/>
        <v/>
      </c>
      <c r="AH39" s="92" t="str">
        <f t="shared" si="17"/>
        <v/>
      </c>
      <c r="AI39" s="92" t="str">
        <f t="shared" si="17"/>
        <v/>
      </c>
      <c r="AJ39" s="92" t="str">
        <f t="shared" si="17"/>
        <v/>
      </c>
      <c r="AK39" s="92" t="str">
        <f t="shared" si="17"/>
        <v/>
      </c>
      <c r="AL39" s="92" t="str">
        <f t="shared" si="17"/>
        <v/>
      </c>
      <c r="AM39" s="92" t="str">
        <f t="shared" si="17"/>
        <v/>
      </c>
      <c r="AN39" s="92" t="str">
        <f t="shared" si="17"/>
        <v/>
      </c>
    </row>
    <row r="40" spans="1:40" s="3" customFormat="1" ht="11.25" customHeight="1" x14ac:dyDescent="0.2">
      <c r="B40" s="89">
        <v>35</v>
      </c>
      <c r="C40" s="90" t="s">
        <v>16</v>
      </c>
      <c r="D40" s="89">
        <v>0</v>
      </c>
      <c r="E40" s="89">
        <v>0</v>
      </c>
      <c r="F40" s="89">
        <v>0</v>
      </c>
      <c r="G40" s="89">
        <v>0</v>
      </c>
      <c r="H40" s="91">
        <v>0</v>
      </c>
      <c r="I40" s="92" t="str">
        <f t="shared" si="15"/>
        <v/>
      </c>
      <c r="J40" s="92" t="str">
        <f t="shared" si="15"/>
        <v/>
      </c>
      <c r="K40" s="92" t="str">
        <f t="shared" si="15"/>
        <v/>
      </c>
      <c r="L40" s="92" t="str">
        <f t="shared" si="15"/>
        <v/>
      </c>
      <c r="M40" s="92" t="str">
        <f t="shared" si="15"/>
        <v/>
      </c>
      <c r="N40" s="92" t="str">
        <f t="shared" si="15"/>
        <v/>
      </c>
      <c r="O40" s="92" t="str">
        <f t="shared" si="15"/>
        <v/>
      </c>
      <c r="P40" s="92" t="str">
        <f t="shared" si="15"/>
        <v/>
      </c>
      <c r="Q40" s="92" t="str">
        <f t="shared" si="15"/>
        <v/>
      </c>
      <c r="R40" s="92" t="str">
        <f t="shared" si="15"/>
        <v/>
      </c>
      <c r="S40" s="92" t="str">
        <f t="shared" si="16"/>
        <v/>
      </c>
      <c r="T40" s="92" t="str">
        <f t="shared" si="16"/>
        <v/>
      </c>
      <c r="U40" s="92" t="str">
        <f t="shared" si="16"/>
        <v/>
      </c>
      <c r="V40" s="92" t="str">
        <f t="shared" si="16"/>
        <v/>
      </c>
      <c r="W40" s="92" t="str">
        <f t="shared" si="16"/>
        <v/>
      </c>
      <c r="X40" s="92" t="str">
        <f t="shared" si="16"/>
        <v/>
      </c>
      <c r="Y40" s="92" t="str">
        <f t="shared" si="16"/>
        <v/>
      </c>
      <c r="Z40" s="92" t="str">
        <f t="shared" si="16"/>
        <v/>
      </c>
      <c r="AA40" s="92" t="str">
        <f t="shared" si="16"/>
        <v/>
      </c>
      <c r="AB40" s="92" t="str">
        <f t="shared" si="16"/>
        <v/>
      </c>
      <c r="AC40" s="92" t="str">
        <f t="shared" si="17"/>
        <v/>
      </c>
      <c r="AD40" s="92" t="str">
        <f t="shared" si="17"/>
        <v/>
      </c>
      <c r="AE40" s="92" t="str">
        <f t="shared" si="17"/>
        <v/>
      </c>
      <c r="AF40" s="92" t="str">
        <f t="shared" si="17"/>
        <v/>
      </c>
      <c r="AG40" s="92" t="str">
        <f t="shared" si="17"/>
        <v/>
      </c>
      <c r="AH40" s="92" t="str">
        <f t="shared" si="17"/>
        <v/>
      </c>
      <c r="AI40" s="92" t="str">
        <f t="shared" si="17"/>
        <v/>
      </c>
      <c r="AJ40" s="92" t="str">
        <f t="shared" si="17"/>
        <v/>
      </c>
      <c r="AK40" s="92" t="str">
        <f t="shared" si="17"/>
        <v/>
      </c>
      <c r="AL40" s="92" t="str">
        <f t="shared" si="17"/>
        <v/>
      </c>
      <c r="AM40" s="92" t="str">
        <f t="shared" si="17"/>
        <v/>
      </c>
      <c r="AN40" s="92" t="str">
        <f t="shared" si="17"/>
        <v/>
      </c>
    </row>
    <row r="41" spans="1:40" s="3" customFormat="1" ht="11.25" customHeight="1" x14ac:dyDescent="0.2">
      <c r="B41" s="89">
        <v>36</v>
      </c>
      <c r="C41" s="90" t="s">
        <v>17</v>
      </c>
      <c r="D41" s="89">
        <v>0</v>
      </c>
      <c r="E41" s="89">
        <v>0</v>
      </c>
      <c r="F41" s="89">
        <v>0</v>
      </c>
      <c r="G41" s="89">
        <v>0</v>
      </c>
      <c r="H41" s="91">
        <v>0</v>
      </c>
      <c r="I41" s="92" t="str">
        <f t="shared" si="15"/>
        <v/>
      </c>
      <c r="J41" s="92" t="str">
        <f t="shared" si="15"/>
        <v/>
      </c>
      <c r="K41" s="92" t="str">
        <f t="shared" si="15"/>
        <v/>
      </c>
      <c r="L41" s="92" t="str">
        <f t="shared" si="15"/>
        <v/>
      </c>
      <c r="M41" s="92" t="str">
        <f t="shared" si="15"/>
        <v/>
      </c>
      <c r="N41" s="92" t="str">
        <f t="shared" si="15"/>
        <v/>
      </c>
      <c r="O41" s="92" t="str">
        <f t="shared" si="15"/>
        <v/>
      </c>
      <c r="P41" s="92" t="str">
        <f t="shared" si="15"/>
        <v/>
      </c>
      <c r="Q41" s="92" t="str">
        <f t="shared" si="15"/>
        <v/>
      </c>
      <c r="R41" s="92" t="str">
        <f t="shared" si="15"/>
        <v/>
      </c>
      <c r="S41" s="92" t="str">
        <f t="shared" si="16"/>
        <v/>
      </c>
      <c r="T41" s="92" t="str">
        <f t="shared" si="16"/>
        <v/>
      </c>
      <c r="U41" s="92" t="str">
        <f t="shared" si="16"/>
        <v/>
      </c>
      <c r="V41" s="92" t="str">
        <f t="shared" si="16"/>
        <v/>
      </c>
      <c r="W41" s="92" t="str">
        <f t="shared" si="16"/>
        <v/>
      </c>
      <c r="X41" s="92" t="str">
        <f t="shared" si="16"/>
        <v/>
      </c>
      <c r="Y41" s="92" t="str">
        <f t="shared" si="16"/>
        <v/>
      </c>
      <c r="Z41" s="92" t="str">
        <f t="shared" si="16"/>
        <v/>
      </c>
      <c r="AA41" s="92" t="str">
        <f t="shared" si="16"/>
        <v/>
      </c>
      <c r="AB41" s="92" t="str">
        <f t="shared" si="16"/>
        <v/>
      </c>
      <c r="AC41" s="92" t="str">
        <f t="shared" si="17"/>
        <v/>
      </c>
      <c r="AD41" s="92" t="str">
        <f t="shared" si="17"/>
        <v/>
      </c>
      <c r="AE41" s="92" t="str">
        <f t="shared" si="17"/>
        <v/>
      </c>
      <c r="AF41" s="92" t="str">
        <f t="shared" si="17"/>
        <v/>
      </c>
      <c r="AG41" s="92" t="str">
        <f t="shared" si="17"/>
        <v/>
      </c>
      <c r="AH41" s="92" t="str">
        <f t="shared" si="17"/>
        <v/>
      </c>
      <c r="AI41" s="92" t="str">
        <f t="shared" si="17"/>
        <v/>
      </c>
      <c r="AJ41" s="92" t="str">
        <f t="shared" si="17"/>
        <v/>
      </c>
      <c r="AK41" s="92" t="str">
        <f t="shared" si="17"/>
        <v/>
      </c>
      <c r="AL41" s="92" t="str">
        <f t="shared" si="17"/>
        <v/>
      </c>
      <c r="AM41" s="92" t="str">
        <f t="shared" si="17"/>
        <v/>
      </c>
      <c r="AN41" s="92" t="str">
        <f t="shared" si="17"/>
        <v/>
      </c>
    </row>
    <row r="42" spans="1:40" s="3" customFormat="1" ht="11.25" customHeight="1" x14ac:dyDescent="0.2">
      <c r="B42" s="89">
        <v>37</v>
      </c>
      <c r="C42" s="90" t="s">
        <v>18</v>
      </c>
      <c r="D42" s="89">
        <v>0</v>
      </c>
      <c r="E42" s="89">
        <v>0</v>
      </c>
      <c r="F42" s="89">
        <v>0</v>
      </c>
      <c r="G42" s="89">
        <v>0</v>
      </c>
      <c r="H42" s="91">
        <v>0</v>
      </c>
      <c r="I42" s="92" t="str">
        <f t="shared" si="15"/>
        <v/>
      </c>
      <c r="J42" s="92" t="str">
        <f t="shared" si="15"/>
        <v/>
      </c>
      <c r="K42" s="92" t="str">
        <f t="shared" si="15"/>
        <v/>
      </c>
      <c r="L42" s="92" t="str">
        <f t="shared" si="15"/>
        <v/>
      </c>
      <c r="M42" s="92" t="str">
        <f t="shared" si="15"/>
        <v/>
      </c>
      <c r="N42" s="92" t="str">
        <f t="shared" si="15"/>
        <v/>
      </c>
      <c r="O42" s="92" t="str">
        <f t="shared" si="15"/>
        <v/>
      </c>
      <c r="P42" s="92" t="str">
        <f t="shared" si="15"/>
        <v/>
      </c>
      <c r="Q42" s="92" t="str">
        <f t="shared" si="15"/>
        <v/>
      </c>
      <c r="R42" s="92" t="str">
        <f t="shared" si="15"/>
        <v/>
      </c>
      <c r="S42" s="92" t="str">
        <f t="shared" si="16"/>
        <v/>
      </c>
      <c r="T42" s="92" t="str">
        <f t="shared" si="16"/>
        <v/>
      </c>
      <c r="U42" s="92" t="str">
        <f t="shared" si="16"/>
        <v/>
      </c>
      <c r="V42" s="92" t="str">
        <f t="shared" si="16"/>
        <v/>
      </c>
      <c r="W42" s="92" t="str">
        <f t="shared" si="16"/>
        <v/>
      </c>
      <c r="X42" s="92" t="str">
        <f t="shared" si="16"/>
        <v/>
      </c>
      <c r="Y42" s="92" t="str">
        <f t="shared" si="16"/>
        <v/>
      </c>
      <c r="Z42" s="92" t="str">
        <f t="shared" si="16"/>
        <v/>
      </c>
      <c r="AA42" s="92" t="str">
        <f t="shared" si="16"/>
        <v/>
      </c>
      <c r="AB42" s="92" t="str">
        <f t="shared" si="16"/>
        <v/>
      </c>
      <c r="AC42" s="92" t="str">
        <f t="shared" si="17"/>
        <v/>
      </c>
      <c r="AD42" s="92" t="str">
        <f t="shared" si="17"/>
        <v/>
      </c>
      <c r="AE42" s="92" t="str">
        <f t="shared" si="17"/>
        <v/>
      </c>
      <c r="AF42" s="92" t="str">
        <f t="shared" si="17"/>
        <v/>
      </c>
      <c r="AG42" s="92" t="str">
        <f t="shared" si="17"/>
        <v/>
      </c>
      <c r="AH42" s="92" t="str">
        <f t="shared" si="17"/>
        <v/>
      </c>
      <c r="AI42" s="92" t="str">
        <f t="shared" si="17"/>
        <v/>
      </c>
      <c r="AJ42" s="92" t="str">
        <f t="shared" si="17"/>
        <v/>
      </c>
      <c r="AK42" s="92" t="str">
        <f t="shared" si="17"/>
        <v/>
      </c>
      <c r="AL42" s="92" t="str">
        <f t="shared" si="17"/>
        <v/>
      </c>
      <c r="AM42" s="92" t="str">
        <f t="shared" si="17"/>
        <v/>
      </c>
      <c r="AN42" s="92" t="str">
        <f t="shared" si="17"/>
        <v/>
      </c>
    </row>
    <row r="43" spans="1:40" s="3" customFormat="1" ht="11.25" customHeight="1" x14ac:dyDescent="0.2">
      <c r="B43" s="89">
        <v>38</v>
      </c>
      <c r="C43" s="90" t="s">
        <v>19</v>
      </c>
      <c r="D43" s="89">
        <v>0</v>
      </c>
      <c r="E43" s="89">
        <v>0</v>
      </c>
      <c r="F43" s="89">
        <v>0</v>
      </c>
      <c r="G43" s="89">
        <v>0</v>
      </c>
      <c r="H43" s="91">
        <v>0</v>
      </c>
      <c r="I43" s="92" t="str">
        <f t="shared" si="15"/>
        <v/>
      </c>
      <c r="J43" s="92" t="str">
        <f t="shared" si="15"/>
        <v/>
      </c>
      <c r="K43" s="92" t="str">
        <f t="shared" si="15"/>
        <v/>
      </c>
      <c r="L43" s="92" t="str">
        <f t="shared" si="15"/>
        <v/>
      </c>
      <c r="M43" s="92" t="str">
        <f t="shared" si="15"/>
        <v/>
      </c>
      <c r="N43" s="92" t="str">
        <f t="shared" si="15"/>
        <v/>
      </c>
      <c r="O43" s="92" t="str">
        <f t="shared" si="15"/>
        <v/>
      </c>
      <c r="P43" s="92" t="str">
        <f t="shared" si="15"/>
        <v/>
      </c>
      <c r="Q43" s="92" t="str">
        <f t="shared" si="15"/>
        <v/>
      </c>
      <c r="R43" s="92" t="str">
        <f t="shared" si="15"/>
        <v/>
      </c>
      <c r="S43" s="92" t="str">
        <f t="shared" si="16"/>
        <v/>
      </c>
      <c r="T43" s="92" t="str">
        <f t="shared" si="16"/>
        <v/>
      </c>
      <c r="U43" s="92" t="str">
        <f t="shared" si="16"/>
        <v/>
      </c>
      <c r="V43" s="92" t="str">
        <f t="shared" si="16"/>
        <v/>
      </c>
      <c r="W43" s="92" t="str">
        <f t="shared" si="16"/>
        <v/>
      </c>
      <c r="X43" s="92" t="str">
        <f t="shared" si="16"/>
        <v/>
      </c>
      <c r="Y43" s="92" t="str">
        <f t="shared" si="16"/>
        <v/>
      </c>
      <c r="Z43" s="92" t="str">
        <f t="shared" si="16"/>
        <v/>
      </c>
      <c r="AA43" s="92" t="str">
        <f t="shared" si="16"/>
        <v/>
      </c>
      <c r="AB43" s="92" t="str">
        <f t="shared" si="16"/>
        <v/>
      </c>
      <c r="AC43" s="92" t="str">
        <f t="shared" si="17"/>
        <v/>
      </c>
      <c r="AD43" s="92" t="str">
        <f t="shared" si="17"/>
        <v/>
      </c>
      <c r="AE43" s="92" t="str">
        <f t="shared" si="17"/>
        <v/>
      </c>
      <c r="AF43" s="92" t="str">
        <f t="shared" si="17"/>
        <v/>
      </c>
      <c r="AG43" s="92" t="str">
        <f t="shared" si="17"/>
        <v/>
      </c>
      <c r="AH43" s="92" t="str">
        <f t="shared" si="17"/>
        <v/>
      </c>
      <c r="AI43" s="92" t="str">
        <f t="shared" si="17"/>
        <v/>
      </c>
      <c r="AJ43" s="92" t="str">
        <f t="shared" si="17"/>
        <v/>
      </c>
      <c r="AK43" s="92" t="str">
        <f t="shared" si="17"/>
        <v/>
      </c>
      <c r="AL43" s="92" t="str">
        <f t="shared" si="17"/>
        <v/>
      </c>
      <c r="AM43" s="92" t="str">
        <f t="shared" si="17"/>
        <v/>
      </c>
      <c r="AN43" s="92" t="str">
        <f t="shared" si="17"/>
        <v/>
      </c>
    </row>
    <row r="44" spans="1:40" s="3" customFormat="1" ht="11.25" customHeight="1" x14ac:dyDescent="0.2">
      <c r="B44" s="89">
        <v>39</v>
      </c>
      <c r="C44" s="90" t="s">
        <v>20</v>
      </c>
      <c r="D44" s="89">
        <v>0</v>
      </c>
      <c r="E44" s="89">
        <v>0</v>
      </c>
      <c r="F44" s="89">
        <v>0</v>
      </c>
      <c r="G44" s="89">
        <v>0</v>
      </c>
      <c r="H44" s="91">
        <v>0</v>
      </c>
      <c r="I44" s="92" t="str">
        <f t="shared" si="15"/>
        <v/>
      </c>
      <c r="J44" s="92" t="str">
        <f t="shared" si="15"/>
        <v/>
      </c>
      <c r="K44" s="92" t="str">
        <f t="shared" si="15"/>
        <v/>
      </c>
      <c r="L44" s="92" t="str">
        <f t="shared" si="15"/>
        <v/>
      </c>
      <c r="M44" s="92" t="str">
        <f t="shared" si="15"/>
        <v/>
      </c>
      <c r="N44" s="92" t="str">
        <f t="shared" si="15"/>
        <v/>
      </c>
      <c r="O44" s="92" t="str">
        <f t="shared" si="15"/>
        <v/>
      </c>
      <c r="P44" s="92" t="str">
        <f t="shared" si="15"/>
        <v/>
      </c>
      <c r="Q44" s="92" t="str">
        <f t="shared" si="15"/>
        <v/>
      </c>
      <c r="R44" s="92" t="str">
        <f t="shared" si="15"/>
        <v/>
      </c>
      <c r="S44" s="92" t="str">
        <f t="shared" si="16"/>
        <v/>
      </c>
      <c r="T44" s="92" t="str">
        <f t="shared" si="16"/>
        <v/>
      </c>
      <c r="U44" s="92" t="str">
        <f t="shared" si="16"/>
        <v/>
      </c>
      <c r="V44" s="92" t="str">
        <f t="shared" si="16"/>
        <v/>
      </c>
      <c r="W44" s="92" t="str">
        <f t="shared" si="16"/>
        <v/>
      </c>
      <c r="X44" s="92" t="str">
        <f t="shared" si="16"/>
        <v/>
      </c>
      <c r="Y44" s="92" t="str">
        <f t="shared" si="16"/>
        <v/>
      </c>
      <c r="Z44" s="92" t="str">
        <f t="shared" si="16"/>
        <v/>
      </c>
      <c r="AA44" s="92" t="str">
        <f t="shared" si="16"/>
        <v/>
      </c>
      <c r="AB44" s="92" t="str">
        <f t="shared" si="16"/>
        <v/>
      </c>
      <c r="AC44" s="92" t="str">
        <f t="shared" si="17"/>
        <v/>
      </c>
      <c r="AD44" s="92" t="str">
        <f t="shared" si="17"/>
        <v/>
      </c>
      <c r="AE44" s="92" t="str">
        <f t="shared" si="17"/>
        <v/>
      </c>
      <c r="AF44" s="92" t="str">
        <f t="shared" si="17"/>
        <v/>
      </c>
      <c r="AG44" s="92" t="str">
        <f t="shared" si="17"/>
        <v/>
      </c>
      <c r="AH44" s="92" t="str">
        <f t="shared" si="17"/>
        <v/>
      </c>
      <c r="AI44" s="92" t="str">
        <f t="shared" si="17"/>
        <v/>
      </c>
      <c r="AJ44" s="92" t="str">
        <f t="shared" si="17"/>
        <v/>
      </c>
      <c r="AK44" s="92" t="str">
        <f t="shared" si="17"/>
        <v/>
      </c>
      <c r="AL44" s="92" t="str">
        <f t="shared" si="17"/>
        <v/>
      </c>
      <c r="AM44" s="92" t="str">
        <f t="shared" si="17"/>
        <v/>
      </c>
      <c r="AN44" s="92" t="str">
        <f t="shared" si="17"/>
        <v/>
      </c>
    </row>
    <row r="45" spans="1:40" s="3" customFormat="1" ht="11.25" customHeight="1" x14ac:dyDescent="0.2">
      <c r="B45" s="93">
        <v>40</v>
      </c>
      <c r="C45" s="94" t="s">
        <v>21</v>
      </c>
      <c r="D45" s="93">
        <v>0</v>
      </c>
      <c r="E45" s="93">
        <v>0</v>
      </c>
      <c r="F45" s="93">
        <v>0</v>
      </c>
      <c r="G45" s="93">
        <v>0</v>
      </c>
      <c r="H45" s="95">
        <v>0</v>
      </c>
      <c r="I45" s="96" t="str">
        <f t="shared" si="15"/>
        <v/>
      </c>
      <c r="J45" s="96" t="str">
        <f t="shared" si="15"/>
        <v/>
      </c>
      <c r="K45" s="96" t="str">
        <f t="shared" si="15"/>
        <v/>
      </c>
      <c r="L45" s="96" t="str">
        <f t="shared" si="15"/>
        <v/>
      </c>
      <c r="M45" s="96" t="str">
        <f t="shared" si="15"/>
        <v/>
      </c>
      <c r="N45" s="96" t="str">
        <f t="shared" si="15"/>
        <v/>
      </c>
      <c r="O45" s="96" t="str">
        <f t="shared" si="15"/>
        <v/>
      </c>
      <c r="P45" s="96" t="str">
        <f t="shared" si="15"/>
        <v/>
      </c>
      <c r="Q45" s="96" t="str">
        <f t="shared" si="15"/>
        <v/>
      </c>
      <c r="R45" s="96" t="str">
        <f t="shared" si="15"/>
        <v/>
      </c>
      <c r="S45" s="96" t="str">
        <f t="shared" si="16"/>
        <v/>
      </c>
      <c r="T45" s="96" t="str">
        <f t="shared" si="16"/>
        <v/>
      </c>
      <c r="U45" s="96" t="str">
        <f t="shared" si="16"/>
        <v/>
      </c>
      <c r="V45" s="96" t="str">
        <f t="shared" si="16"/>
        <v/>
      </c>
      <c r="W45" s="96" t="str">
        <f t="shared" si="16"/>
        <v/>
      </c>
      <c r="X45" s="96" t="str">
        <f t="shared" si="16"/>
        <v/>
      </c>
      <c r="Y45" s="96" t="str">
        <f t="shared" si="16"/>
        <v/>
      </c>
      <c r="Z45" s="96" t="str">
        <f t="shared" si="16"/>
        <v/>
      </c>
      <c r="AA45" s="96" t="str">
        <f t="shared" si="16"/>
        <v/>
      </c>
      <c r="AB45" s="96" t="str">
        <f t="shared" si="16"/>
        <v/>
      </c>
      <c r="AC45" s="96" t="str">
        <f t="shared" si="17"/>
        <v/>
      </c>
      <c r="AD45" s="96" t="str">
        <f t="shared" si="17"/>
        <v/>
      </c>
      <c r="AE45" s="96" t="str">
        <f t="shared" si="17"/>
        <v/>
      </c>
      <c r="AF45" s="96" t="str">
        <f t="shared" si="17"/>
        <v/>
      </c>
      <c r="AG45" s="96" t="str">
        <f t="shared" si="17"/>
        <v/>
      </c>
      <c r="AH45" s="96" t="str">
        <f t="shared" si="17"/>
        <v/>
      </c>
      <c r="AI45" s="96" t="str">
        <f t="shared" si="17"/>
        <v/>
      </c>
      <c r="AJ45" s="96" t="str">
        <f t="shared" si="17"/>
        <v/>
      </c>
      <c r="AK45" s="96" t="str">
        <f t="shared" si="17"/>
        <v/>
      </c>
      <c r="AL45" s="96" t="str">
        <f t="shared" si="17"/>
        <v/>
      </c>
      <c r="AM45" s="96" t="str">
        <f t="shared" si="17"/>
        <v/>
      </c>
      <c r="AN45" s="96" t="str">
        <f t="shared" si="17"/>
        <v/>
      </c>
    </row>
    <row r="46" spans="1:40" x14ac:dyDescent="0.2">
      <c r="A46" s="6"/>
      <c r="B46" s="4"/>
      <c r="C46" s="5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</row>
  </sheetData>
  <mergeCells count="9">
    <mergeCell ref="B1:AN1"/>
    <mergeCell ref="D3:E3"/>
    <mergeCell ref="F3:G3"/>
    <mergeCell ref="I3:N3"/>
    <mergeCell ref="O3:S3"/>
    <mergeCell ref="U3:Y3"/>
    <mergeCell ref="Z3:AB3"/>
    <mergeCell ref="AD3:AL3"/>
    <mergeCell ref="AM3:AN3"/>
  </mergeCells>
  <conditionalFormatting sqref="B35:H45 B6:B34 D6:H34">
    <cfRule type="expression" dxfId="44" priority="34" stopIfTrue="1">
      <formula>MOD($B6,2)=0</formula>
    </cfRule>
  </conditionalFormatting>
  <conditionalFormatting sqref="I5:AN5">
    <cfRule type="expression" dxfId="43" priority="35" stopIfTrue="1">
      <formula>I$5=$AM$3</formula>
    </cfRule>
  </conditionalFormatting>
  <conditionalFormatting sqref="I6:AN45">
    <cfRule type="expression" dxfId="42" priority="36" stopIfTrue="1">
      <formula>IF($O$3=INDEX(ganttTypes,1),AND(I$5&gt;=$D6,I$5&lt;$D6+$E6,I$5=$AM$3),AND(I$5&gt;=$F6,I$5&lt;$F6+$G6,I$5=$AM$3))</formula>
    </cfRule>
    <cfRule type="expression" dxfId="41" priority="37" stopIfTrue="1">
      <formula>IF($O$3=INDEX(ganttTypes,1),AND(I$5&gt;=$D6,I$5&lt;$D6+$E6),AND(I$5&gt;=$F6,I$5&lt;$F6+$G6))</formula>
    </cfRule>
    <cfRule type="expression" dxfId="40" priority="38" stopIfTrue="1">
      <formula>I$5=$AM$3</formula>
    </cfRule>
  </conditionalFormatting>
  <conditionalFormatting sqref="C7 C9:C11 C13:C14">
    <cfRule type="expression" dxfId="39" priority="40" stopIfTrue="1">
      <formula>MOD($B1048574,2)=0</formula>
    </cfRule>
  </conditionalFormatting>
  <conditionalFormatting sqref="C34">
    <cfRule type="expression" dxfId="38" priority="23" stopIfTrue="1">
      <formula>MOD($B34,2)=0</formula>
    </cfRule>
  </conditionalFormatting>
  <conditionalFormatting sqref="C32">
    <cfRule type="expression" dxfId="37" priority="22" stopIfTrue="1">
      <formula>MOD($B32,2)=0</formula>
    </cfRule>
  </conditionalFormatting>
  <conditionalFormatting sqref="C30">
    <cfRule type="expression" dxfId="36" priority="21" stopIfTrue="1">
      <formula>MOD($B30,2)=0</formula>
    </cfRule>
  </conditionalFormatting>
  <conditionalFormatting sqref="C28">
    <cfRule type="expression" dxfId="35" priority="20" stopIfTrue="1">
      <formula>MOD($B28,2)=0</formula>
    </cfRule>
  </conditionalFormatting>
  <conditionalFormatting sqref="C26">
    <cfRule type="expression" dxfId="34" priority="19" stopIfTrue="1">
      <formula>MOD($B26,2)=0</formula>
    </cfRule>
  </conditionalFormatting>
  <conditionalFormatting sqref="C24">
    <cfRule type="expression" dxfId="33" priority="18" stopIfTrue="1">
      <formula>MOD($B24,2)=0</formula>
    </cfRule>
  </conditionalFormatting>
  <conditionalFormatting sqref="C22">
    <cfRule type="expression" dxfId="32" priority="17" stopIfTrue="1">
      <formula>MOD($B22,2)=0</formula>
    </cfRule>
  </conditionalFormatting>
  <conditionalFormatting sqref="C20">
    <cfRule type="expression" dxfId="31" priority="16" stopIfTrue="1">
      <formula>MOD($B20,2)=0</formula>
    </cfRule>
  </conditionalFormatting>
  <conditionalFormatting sqref="C18">
    <cfRule type="expression" dxfId="30" priority="15" stopIfTrue="1">
      <formula>MOD($B18,2)=0</formula>
    </cfRule>
  </conditionalFormatting>
  <conditionalFormatting sqref="C16">
    <cfRule type="expression" dxfId="29" priority="14" stopIfTrue="1">
      <formula>MOD($B16,2)=0</formula>
    </cfRule>
  </conditionalFormatting>
  <conditionalFormatting sqref="C12">
    <cfRule type="expression" dxfId="28" priority="13" stopIfTrue="1">
      <formula>MOD($B12,2)=0</formula>
    </cfRule>
  </conditionalFormatting>
  <conditionalFormatting sqref="C8">
    <cfRule type="expression" dxfId="27" priority="12" stopIfTrue="1">
      <formula>MOD($B8,2)=0</formula>
    </cfRule>
  </conditionalFormatting>
  <conditionalFormatting sqref="C6">
    <cfRule type="expression" dxfId="26" priority="11" stopIfTrue="1">
      <formula>MOD($B6,2)=0</formula>
    </cfRule>
  </conditionalFormatting>
  <conditionalFormatting sqref="C33">
    <cfRule type="expression" dxfId="25" priority="10" stopIfTrue="1">
      <formula>MOD($B33,2)=0</formula>
    </cfRule>
  </conditionalFormatting>
  <conditionalFormatting sqref="C31">
    <cfRule type="expression" dxfId="24" priority="9" stopIfTrue="1">
      <formula>MOD($B31,2)=0</formula>
    </cfRule>
  </conditionalFormatting>
  <conditionalFormatting sqref="C29">
    <cfRule type="expression" dxfId="23" priority="8" stopIfTrue="1">
      <formula>MOD($B29,2)=0</formula>
    </cfRule>
  </conditionalFormatting>
  <conditionalFormatting sqref="C27">
    <cfRule type="expression" dxfId="22" priority="7" stopIfTrue="1">
      <formula>MOD($B27,2)=0</formula>
    </cfRule>
  </conditionalFormatting>
  <conditionalFormatting sqref="C25">
    <cfRule type="expression" dxfId="21" priority="6" stopIfTrue="1">
      <formula>MOD($B25,2)=0</formula>
    </cfRule>
  </conditionalFormatting>
  <conditionalFormatting sqref="C23">
    <cfRule type="expression" dxfId="20" priority="5" stopIfTrue="1">
      <formula>MOD($B23,2)=0</formula>
    </cfRule>
  </conditionalFormatting>
  <conditionalFormatting sqref="C21">
    <cfRule type="expression" dxfId="19" priority="4" stopIfTrue="1">
      <formula>MOD($B21,2)=0</formula>
    </cfRule>
  </conditionalFormatting>
  <conditionalFormatting sqref="C19">
    <cfRule type="expression" dxfId="18" priority="3" stopIfTrue="1">
      <formula>MOD($B19,2)=0</formula>
    </cfRule>
  </conditionalFormatting>
  <conditionalFormatting sqref="C17">
    <cfRule type="expression" dxfId="17" priority="2" stopIfTrue="1">
      <formula>MOD($B17,2)=0</formula>
    </cfRule>
  </conditionalFormatting>
  <conditionalFormatting sqref="C15">
    <cfRule type="expression" dxfId="16" priority="1" stopIfTrue="1">
      <formula>MOD($B15,2)=0</formula>
    </cfRule>
  </conditionalFormatting>
  <dataValidations count="2">
    <dataValidation type="list" allowBlank="1" showInputMessage="1" showErrorMessage="1" sqref="Z3:AB4">
      <formula1>ganttSymbols</formula1>
    </dataValidation>
    <dataValidation type="list" allowBlank="1" showInputMessage="1" showErrorMessage="1" sqref="O3:S4">
      <formula1>"Planned,Actual"</formula1>
    </dataValidation>
  </dataValidations>
  <pageMargins left="0.7" right="0.7" top="0.75" bottom="0.75" header="0.3" footer="0.3"/>
  <pageSetup paperSize="9" scale="77" orientation="landscape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2"/>
  <sheetViews>
    <sheetView zoomScale="70" zoomScaleNormal="70" workbookViewId="0">
      <selection activeCell="F17" sqref="F17"/>
    </sheetView>
  </sheetViews>
  <sheetFormatPr defaultRowHeight="15" x14ac:dyDescent="0.25"/>
  <cols>
    <col min="1" max="1" width="4.28515625" style="145" bestFit="1" customWidth="1"/>
    <col min="2" max="2" width="31.5703125" bestFit="1" customWidth="1"/>
    <col min="3" max="3" width="8.5703125" style="9" bestFit="1" customWidth="1"/>
    <col min="4" max="4" width="56.42578125" style="11" bestFit="1" customWidth="1"/>
    <col min="5" max="5" width="13.85546875" bestFit="1" customWidth="1"/>
    <col min="6" max="6" width="13.85546875" customWidth="1"/>
    <col min="7" max="7" width="8.5703125" bestFit="1" customWidth="1"/>
    <col min="8" max="8" width="13.85546875" customWidth="1"/>
    <col min="9" max="9" width="35.28515625" bestFit="1" customWidth="1"/>
  </cols>
  <sheetData>
    <row r="1" spans="1:9" s="70" customFormat="1" ht="26.25" customHeight="1" x14ac:dyDescent="0.25">
      <c r="A1" s="173" t="s">
        <v>166</v>
      </c>
      <c r="B1" s="174"/>
      <c r="C1" s="174"/>
      <c r="D1" s="174"/>
      <c r="E1" s="174"/>
      <c r="F1" s="174"/>
      <c r="G1" s="174"/>
      <c r="H1" s="174"/>
      <c r="I1" s="174"/>
    </row>
    <row r="2" spans="1:9" x14ac:dyDescent="0.25">
      <c r="A2" s="145" t="s">
        <v>7</v>
      </c>
      <c r="B2" t="s">
        <v>24</v>
      </c>
      <c r="C2" s="145" t="s">
        <v>90</v>
      </c>
      <c r="D2" s="11" t="s">
        <v>93</v>
      </c>
      <c r="E2" t="s">
        <v>91</v>
      </c>
      <c r="F2" t="s">
        <v>158</v>
      </c>
      <c r="G2" t="s">
        <v>163</v>
      </c>
      <c r="H2" t="s">
        <v>92</v>
      </c>
      <c r="I2" t="s">
        <v>104</v>
      </c>
    </row>
    <row r="3" spans="1:9" x14ac:dyDescent="0.25">
      <c r="A3" s="145">
        <v>1</v>
      </c>
      <c r="B3" t="s">
        <v>167</v>
      </c>
      <c r="C3" s="9">
        <v>1</v>
      </c>
      <c r="D3" s="11" t="s">
        <v>177</v>
      </c>
      <c r="E3" t="s">
        <v>95</v>
      </c>
      <c r="F3" s="146">
        <v>42429</v>
      </c>
      <c r="G3" s="147">
        <v>1</v>
      </c>
      <c r="H3" t="s">
        <v>103</v>
      </c>
      <c r="I3" t="s">
        <v>178</v>
      </c>
    </row>
    <row r="4" spans="1:9" x14ac:dyDescent="0.25">
      <c r="A4" s="145">
        <v>2</v>
      </c>
      <c r="B4" t="s">
        <v>168</v>
      </c>
      <c r="C4" s="9">
        <v>2</v>
      </c>
      <c r="D4" s="11" t="s">
        <v>179</v>
      </c>
      <c r="E4" t="s">
        <v>95</v>
      </c>
      <c r="F4" s="146">
        <v>42445</v>
      </c>
      <c r="G4" s="147">
        <v>1</v>
      </c>
      <c r="H4" t="s">
        <v>105</v>
      </c>
      <c r="I4" t="s">
        <v>180</v>
      </c>
    </row>
    <row r="5" spans="1:9" x14ac:dyDescent="0.25">
      <c r="A5" s="145">
        <v>3</v>
      </c>
      <c r="B5" t="s">
        <v>169</v>
      </c>
      <c r="C5" s="9">
        <v>3</v>
      </c>
      <c r="D5" s="11" t="s">
        <v>181</v>
      </c>
      <c r="E5" t="s">
        <v>115</v>
      </c>
      <c r="F5" s="146">
        <v>42447</v>
      </c>
      <c r="G5" s="147">
        <v>1</v>
      </c>
      <c r="H5" t="s">
        <v>105</v>
      </c>
      <c r="I5" t="s">
        <v>183</v>
      </c>
    </row>
    <row r="6" spans="1:9" ht="30" x14ac:dyDescent="0.25">
      <c r="A6" s="145">
        <v>4</v>
      </c>
      <c r="B6" t="s">
        <v>170</v>
      </c>
      <c r="C6" s="9">
        <v>4</v>
      </c>
      <c r="D6" s="11" t="s">
        <v>182</v>
      </c>
      <c r="E6" t="s">
        <v>95</v>
      </c>
      <c r="F6" s="146">
        <v>42454</v>
      </c>
      <c r="G6" s="147">
        <v>1</v>
      </c>
      <c r="H6" t="s">
        <v>105</v>
      </c>
      <c r="I6" t="s">
        <v>184</v>
      </c>
    </row>
    <row r="7" spans="1:9" ht="30" x14ac:dyDescent="0.25">
      <c r="A7" s="145">
        <v>5</v>
      </c>
      <c r="B7" t="s">
        <v>171</v>
      </c>
      <c r="C7" s="9">
        <v>5</v>
      </c>
      <c r="D7" s="11" t="s">
        <v>185</v>
      </c>
      <c r="E7" t="s">
        <v>95</v>
      </c>
      <c r="F7" s="146">
        <v>42461</v>
      </c>
      <c r="G7" s="147">
        <v>1</v>
      </c>
      <c r="H7" t="s">
        <v>105</v>
      </c>
      <c r="I7" t="s">
        <v>106</v>
      </c>
    </row>
    <row r="8" spans="1:9" x14ac:dyDescent="0.25">
      <c r="A8" s="145">
        <v>6</v>
      </c>
      <c r="B8" t="s">
        <v>172</v>
      </c>
      <c r="C8" s="9">
        <v>6</v>
      </c>
      <c r="D8" s="11" t="s">
        <v>181</v>
      </c>
      <c r="E8" t="s">
        <v>115</v>
      </c>
      <c r="F8" s="146">
        <v>42468</v>
      </c>
      <c r="G8" s="147">
        <v>1</v>
      </c>
      <c r="H8" t="s">
        <v>105</v>
      </c>
      <c r="I8" t="s">
        <v>189</v>
      </c>
    </row>
    <row r="9" spans="1:9" x14ac:dyDescent="0.25">
      <c r="A9" s="145">
        <v>7</v>
      </c>
      <c r="B9" t="s">
        <v>173</v>
      </c>
      <c r="C9" s="9">
        <v>7</v>
      </c>
      <c r="D9" s="11" t="s">
        <v>186</v>
      </c>
      <c r="E9" t="s">
        <v>115</v>
      </c>
      <c r="F9" s="146">
        <v>42482</v>
      </c>
      <c r="G9" s="147">
        <v>1</v>
      </c>
      <c r="H9" t="s">
        <v>105</v>
      </c>
      <c r="I9" t="s">
        <v>156</v>
      </c>
    </row>
    <row r="10" spans="1:9" x14ac:dyDescent="0.25">
      <c r="A10" s="145">
        <v>8</v>
      </c>
      <c r="B10" t="s">
        <v>174</v>
      </c>
      <c r="C10" s="9">
        <v>8</v>
      </c>
      <c r="D10" s="11" t="s">
        <v>187</v>
      </c>
      <c r="E10" t="s">
        <v>115</v>
      </c>
      <c r="F10" s="146">
        <v>42489</v>
      </c>
      <c r="G10" s="147">
        <v>1</v>
      </c>
      <c r="H10" t="s">
        <v>105</v>
      </c>
      <c r="I10" t="s">
        <v>156</v>
      </c>
    </row>
    <row r="11" spans="1:9" x14ac:dyDescent="0.25">
      <c r="A11" s="145">
        <v>9</v>
      </c>
      <c r="B11" t="s">
        <v>175</v>
      </c>
      <c r="C11" s="9">
        <v>9</v>
      </c>
      <c r="D11" s="11" t="s">
        <v>188</v>
      </c>
      <c r="E11" t="s">
        <v>115</v>
      </c>
      <c r="F11" s="146">
        <v>42496</v>
      </c>
      <c r="G11" s="147">
        <v>1</v>
      </c>
      <c r="H11" t="s">
        <v>105</v>
      </c>
      <c r="I11" t="s">
        <v>152</v>
      </c>
    </row>
    <row r="12" spans="1:9" x14ac:dyDescent="0.25">
      <c r="A12" s="145">
        <v>10</v>
      </c>
      <c r="B12" t="s">
        <v>71</v>
      </c>
      <c r="C12" s="9">
        <v>10</v>
      </c>
      <c r="D12" s="11" t="s">
        <v>94</v>
      </c>
      <c r="E12" t="s">
        <v>95</v>
      </c>
      <c r="F12" s="146"/>
      <c r="G12" s="147">
        <v>1</v>
      </c>
      <c r="H12" t="s">
        <v>103</v>
      </c>
      <c r="I12" t="s">
        <v>159</v>
      </c>
    </row>
    <row r="13" spans="1:9" x14ac:dyDescent="0.25">
      <c r="A13" s="145">
        <v>10</v>
      </c>
      <c r="B13" t="s">
        <v>71</v>
      </c>
      <c r="C13" s="9">
        <v>11</v>
      </c>
      <c r="D13" s="11" t="s">
        <v>96</v>
      </c>
      <c r="E13" t="s">
        <v>95</v>
      </c>
      <c r="F13" s="146"/>
      <c r="G13" s="147">
        <v>1</v>
      </c>
      <c r="H13" t="s">
        <v>103</v>
      </c>
      <c r="I13" t="s">
        <v>160</v>
      </c>
    </row>
    <row r="14" spans="1:9" x14ac:dyDescent="0.25">
      <c r="A14" s="145">
        <v>10</v>
      </c>
      <c r="B14" t="s">
        <v>71</v>
      </c>
      <c r="C14" s="9">
        <v>12</v>
      </c>
      <c r="D14" s="11" t="s">
        <v>97</v>
      </c>
      <c r="E14" t="s">
        <v>95</v>
      </c>
      <c r="F14" s="146"/>
      <c r="G14" s="147">
        <v>1</v>
      </c>
      <c r="H14" t="s">
        <v>103</v>
      </c>
      <c r="I14" t="s">
        <v>161</v>
      </c>
    </row>
    <row r="15" spans="1:9" x14ac:dyDescent="0.25">
      <c r="A15" s="145">
        <v>10</v>
      </c>
      <c r="B15" t="s">
        <v>71</v>
      </c>
      <c r="C15" s="9">
        <v>13</v>
      </c>
      <c r="D15" s="11" t="s">
        <v>151</v>
      </c>
      <c r="E15" t="s">
        <v>99</v>
      </c>
      <c r="F15" s="146"/>
      <c r="G15" s="147">
        <v>1</v>
      </c>
      <c r="H15" t="s">
        <v>103</v>
      </c>
    </row>
    <row r="16" spans="1:9" x14ac:dyDescent="0.25">
      <c r="A16" s="145">
        <v>10</v>
      </c>
      <c r="B16" t="s">
        <v>71</v>
      </c>
      <c r="C16" s="9">
        <v>14</v>
      </c>
      <c r="D16" s="11" t="s">
        <v>102</v>
      </c>
      <c r="E16" t="s">
        <v>99</v>
      </c>
      <c r="F16" s="146"/>
      <c r="G16" s="147">
        <v>1</v>
      </c>
      <c r="H16" t="s">
        <v>103</v>
      </c>
    </row>
    <row r="17" spans="1:9" x14ac:dyDescent="0.25">
      <c r="A17" s="145">
        <v>10</v>
      </c>
      <c r="B17" t="s">
        <v>71</v>
      </c>
      <c r="C17" s="9">
        <v>15</v>
      </c>
      <c r="D17" s="11" t="s">
        <v>100</v>
      </c>
      <c r="E17" t="s">
        <v>101</v>
      </c>
      <c r="F17" s="146"/>
      <c r="G17" s="147">
        <v>1</v>
      </c>
      <c r="H17" t="s">
        <v>103</v>
      </c>
    </row>
    <row r="18" spans="1:9" x14ac:dyDescent="0.25">
      <c r="A18" s="145">
        <v>11</v>
      </c>
      <c r="B18" t="s">
        <v>88</v>
      </c>
      <c r="C18" s="9">
        <v>16</v>
      </c>
      <c r="D18" s="11" t="s">
        <v>107</v>
      </c>
      <c r="E18" t="s">
        <v>95</v>
      </c>
      <c r="F18" s="146"/>
      <c r="G18" s="147">
        <v>1</v>
      </c>
      <c r="H18" t="s">
        <v>105</v>
      </c>
      <c r="I18" t="s">
        <v>156</v>
      </c>
    </row>
    <row r="19" spans="1:9" x14ac:dyDescent="0.25">
      <c r="A19" s="145">
        <v>11</v>
      </c>
      <c r="B19" t="s">
        <v>88</v>
      </c>
      <c r="C19" s="9">
        <v>17</v>
      </c>
      <c r="D19" s="11" t="s">
        <v>88</v>
      </c>
      <c r="E19" t="s">
        <v>108</v>
      </c>
      <c r="F19" s="146"/>
      <c r="G19" s="147">
        <v>1</v>
      </c>
      <c r="H19" t="s">
        <v>105</v>
      </c>
      <c r="I19" t="s">
        <v>157</v>
      </c>
    </row>
    <row r="20" spans="1:9" x14ac:dyDescent="0.25">
      <c r="A20" s="145">
        <v>12</v>
      </c>
      <c r="B20" t="s">
        <v>72</v>
      </c>
      <c r="C20" s="9">
        <v>18</v>
      </c>
      <c r="D20" s="11" t="s">
        <v>109</v>
      </c>
      <c r="E20" t="s">
        <v>101</v>
      </c>
      <c r="F20" s="146"/>
      <c r="G20" s="147">
        <v>1</v>
      </c>
      <c r="H20" t="s">
        <v>103</v>
      </c>
      <c r="I20" t="s">
        <v>162</v>
      </c>
    </row>
    <row r="21" spans="1:9" x14ac:dyDescent="0.25">
      <c r="A21" s="145">
        <v>12</v>
      </c>
      <c r="B21" t="s">
        <v>72</v>
      </c>
      <c r="C21" s="9">
        <v>19</v>
      </c>
      <c r="D21" s="11" t="s">
        <v>110</v>
      </c>
      <c r="E21" t="s">
        <v>111</v>
      </c>
      <c r="F21" s="146"/>
      <c r="G21" s="147">
        <v>1</v>
      </c>
      <c r="H21" t="s">
        <v>105</v>
      </c>
    </row>
    <row r="22" spans="1:9" x14ac:dyDescent="0.25">
      <c r="A22" s="145">
        <v>13</v>
      </c>
      <c r="B22" t="s">
        <v>73</v>
      </c>
      <c r="C22" s="9">
        <v>20</v>
      </c>
      <c r="D22" s="11" t="s">
        <v>112</v>
      </c>
      <c r="E22" t="s">
        <v>123</v>
      </c>
      <c r="F22" s="146"/>
      <c r="G22" s="147">
        <v>1</v>
      </c>
      <c r="H22" t="s">
        <v>105</v>
      </c>
    </row>
    <row r="23" spans="1:9" x14ac:dyDescent="0.25">
      <c r="A23" s="145">
        <v>13</v>
      </c>
      <c r="B23" t="s">
        <v>73</v>
      </c>
      <c r="C23" s="9">
        <v>21</v>
      </c>
      <c r="D23" s="11" t="s">
        <v>113</v>
      </c>
      <c r="E23" t="s">
        <v>115</v>
      </c>
      <c r="F23" s="146"/>
      <c r="G23" s="147">
        <v>1</v>
      </c>
      <c r="H23" t="s">
        <v>105</v>
      </c>
      <c r="I23" t="s">
        <v>154</v>
      </c>
    </row>
    <row r="24" spans="1:9" x14ac:dyDescent="0.25">
      <c r="A24" s="145">
        <v>13</v>
      </c>
      <c r="B24" t="s">
        <v>73</v>
      </c>
      <c r="C24" s="9">
        <v>22</v>
      </c>
      <c r="D24" s="11" t="s">
        <v>114</v>
      </c>
      <c r="E24" t="s">
        <v>115</v>
      </c>
      <c r="F24" s="146"/>
      <c r="G24" s="147">
        <v>1</v>
      </c>
      <c r="H24" t="s">
        <v>105</v>
      </c>
      <c r="I24" t="s">
        <v>155</v>
      </c>
    </row>
    <row r="25" spans="1:9" x14ac:dyDescent="0.25">
      <c r="A25" s="145">
        <v>14</v>
      </c>
      <c r="B25" t="s">
        <v>74</v>
      </c>
      <c r="C25" s="9">
        <v>23</v>
      </c>
      <c r="D25" s="11" t="s">
        <v>74</v>
      </c>
      <c r="E25" t="s">
        <v>115</v>
      </c>
      <c r="F25" s="146"/>
      <c r="G25" s="147">
        <v>1</v>
      </c>
      <c r="H25" t="s">
        <v>105</v>
      </c>
      <c r="I25" t="s">
        <v>153</v>
      </c>
    </row>
    <row r="26" spans="1:9" x14ac:dyDescent="0.25">
      <c r="A26" s="145">
        <v>15</v>
      </c>
      <c r="B26" t="s">
        <v>75</v>
      </c>
      <c r="C26" s="9">
        <v>24</v>
      </c>
      <c r="D26" s="11" t="s">
        <v>116</v>
      </c>
      <c r="E26" t="s">
        <v>115</v>
      </c>
      <c r="F26" s="146"/>
      <c r="G26" s="147">
        <v>1</v>
      </c>
      <c r="H26" t="s">
        <v>105</v>
      </c>
    </row>
    <row r="27" spans="1:9" x14ac:dyDescent="0.25">
      <c r="A27" s="145">
        <v>15</v>
      </c>
      <c r="B27" t="s">
        <v>75</v>
      </c>
      <c r="C27" s="9">
        <v>25</v>
      </c>
      <c r="D27" s="11" t="s">
        <v>117</v>
      </c>
      <c r="E27" t="s">
        <v>115</v>
      </c>
      <c r="F27" s="146"/>
      <c r="G27" s="147">
        <v>1</v>
      </c>
      <c r="H27" t="s">
        <v>105</v>
      </c>
    </row>
    <row r="28" spans="1:9" x14ac:dyDescent="0.25">
      <c r="A28" s="145">
        <v>15</v>
      </c>
      <c r="B28" t="s">
        <v>75</v>
      </c>
      <c r="C28" s="9">
        <v>26</v>
      </c>
      <c r="D28" s="11" t="s">
        <v>118</v>
      </c>
      <c r="E28" t="s">
        <v>139</v>
      </c>
      <c r="F28" s="146"/>
      <c r="G28" s="147">
        <v>1</v>
      </c>
      <c r="H28" t="s">
        <v>105</v>
      </c>
    </row>
    <row r="29" spans="1:9" x14ac:dyDescent="0.25">
      <c r="A29" s="145">
        <v>15</v>
      </c>
      <c r="B29" t="s">
        <v>75</v>
      </c>
      <c r="C29" s="9">
        <v>27</v>
      </c>
      <c r="D29" s="11" t="s">
        <v>119</v>
      </c>
      <c r="E29" t="s">
        <v>139</v>
      </c>
      <c r="F29" s="146"/>
      <c r="G29" s="147">
        <v>1</v>
      </c>
      <c r="H29" t="s">
        <v>105</v>
      </c>
    </row>
    <row r="30" spans="1:9" x14ac:dyDescent="0.25">
      <c r="A30" s="145">
        <v>15</v>
      </c>
      <c r="B30" t="s">
        <v>75</v>
      </c>
      <c r="C30" s="9">
        <v>28</v>
      </c>
      <c r="D30" s="11" t="s">
        <v>120</v>
      </c>
      <c r="E30" t="s">
        <v>139</v>
      </c>
      <c r="F30" s="146"/>
      <c r="G30" s="147">
        <v>1</v>
      </c>
      <c r="H30" t="s">
        <v>105</v>
      </c>
    </row>
    <row r="31" spans="1:9" x14ac:dyDescent="0.25">
      <c r="A31" s="145">
        <v>16</v>
      </c>
      <c r="B31" t="s">
        <v>76</v>
      </c>
      <c r="C31" s="9">
        <v>29</v>
      </c>
      <c r="D31" s="11" t="s">
        <v>76</v>
      </c>
      <c r="E31" t="s">
        <v>115</v>
      </c>
      <c r="F31" s="146"/>
      <c r="G31" s="147">
        <v>1</v>
      </c>
      <c r="H31" t="s">
        <v>105</v>
      </c>
    </row>
    <row r="32" spans="1:9" x14ac:dyDescent="0.25">
      <c r="A32" s="145">
        <v>17</v>
      </c>
      <c r="B32" t="s">
        <v>89</v>
      </c>
      <c r="C32" s="9">
        <v>30</v>
      </c>
      <c r="D32" s="11" t="s">
        <v>122</v>
      </c>
      <c r="E32" t="s">
        <v>123</v>
      </c>
      <c r="F32" s="146"/>
      <c r="G32" s="147">
        <v>1</v>
      </c>
      <c r="H32" t="s">
        <v>105</v>
      </c>
    </row>
    <row r="33" spans="1:9" x14ac:dyDescent="0.25">
      <c r="A33" s="145">
        <v>18</v>
      </c>
      <c r="B33" t="s">
        <v>78</v>
      </c>
      <c r="C33" s="9">
        <v>31</v>
      </c>
      <c r="D33" s="11" t="s">
        <v>124</v>
      </c>
      <c r="E33" t="s">
        <v>95</v>
      </c>
      <c r="F33" s="146"/>
      <c r="G33" s="147">
        <v>1</v>
      </c>
      <c r="H33" t="s">
        <v>105</v>
      </c>
    </row>
    <row r="34" spans="1:9" x14ac:dyDescent="0.25">
      <c r="A34" s="145">
        <v>18</v>
      </c>
      <c r="B34" t="s">
        <v>78</v>
      </c>
      <c r="C34" s="9">
        <v>32</v>
      </c>
      <c r="D34" s="11" t="s">
        <v>125</v>
      </c>
      <c r="E34" t="s">
        <v>95</v>
      </c>
      <c r="F34" s="146"/>
      <c r="G34" s="147">
        <v>1</v>
      </c>
      <c r="H34" t="s">
        <v>105</v>
      </c>
    </row>
    <row r="35" spans="1:9" x14ac:dyDescent="0.25">
      <c r="A35" s="145">
        <v>18</v>
      </c>
      <c r="B35" t="s">
        <v>78</v>
      </c>
      <c r="C35" s="9">
        <v>33</v>
      </c>
      <c r="D35" s="11" t="s">
        <v>126</v>
      </c>
      <c r="E35" t="s">
        <v>95</v>
      </c>
      <c r="F35" s="146"/>
      <c r="G35" s="147">
        <v>1</v>
      </c>
      <c r="H35" t="s">
        <v>105</v>
      </c>
    </row>
    <row r="36" spans="1:9" x14ac:dyDescent="0.25">
      <c r="A36" s="145">
        <v>19</v>
      </c>
      <c r="B36" t="s">
        <v>77</v>
      </c>
      <c r="C36" s="9">
        <v>34</v>
      </c>
      <c r="D36" s="11" t="s">
        <v>127</v>
      </c>
      <c r="E36" t="s">
        <v>123</v>
      </c>
      <c r="F36" s="146"/>
      <c r="G36" s="147">
        <v>1</v>
      </c>
      <c r="H36" t="s">
        <v>105</v>
      </c>
    </row>
    <row r="37" spans="1:9" x14ac:dyDescent="0.25">
      <c r="A37" s="145">
        <v>19</v>
      </c>
      <c r="B37" t="s">
        <v>77</v>
      </c>
      <c r="C37" s="9">
        <v>35</v>
      </c>
      <c r="D37" s="11" t="s">
        <v>128</v>
      </c>
      <c r="E37" t="s">
        <v>123</v>
      </c>
      <c r="F37" s="146"/>
      <c r="G37" s="147">
        <v>1</v>
      </c>
      <c r="H37" t="s">
        <v>105</v>
      </c>
    </row>
    <row r="38" spans="1:9" x14ac:dyDescent="0.25">
      <c r="A38" s="145">
        <v>19</v>
      </c>
      <c r="B38" t="s">
        <v>77</v>
      </c>
      <c r="C38" s="9">
        <v>36</v>
      </c>
      <c r="D38" s="11" t="s">
        <v>129</v>
      </c>
      <c r="E38" t="s">
        <v>130</v>
      </c>
      <c r="F38" s="146"/>
      <c r="G38" s="147">
        <v>1</v>
      </c>
      <c r="H38" t="s">
        <v>105</v>
      </c>
    </row>
    <row r="39" spans="1:9" x14ac:dyDescent="0.25">
      <c r="A39" s="145">
        <v>20</v>
      </c>
      <c r="B39" t="s">
        <v>84</v>
      </c>
      <c r="C39" s="9">
        <v>37</v>
      </c>
      <c r="D39" s="11" t="s">
        <v>121</v>
      </c>
      <c r="E39" t="s">
        <v>123</v>
      </c>
      <c r="F39" s="146"/>
      <c r="G39" s="147">
        <v>1</v>
      </c>
      <c r="H39" t="s">
        <v>105</v>
      </c>
      <c r="I39" t="s">
        <v>131</v>
      </c>
    </row>
    <row r="40" spans="1:9" x14ac:dyDescent="0.25">
      <c r="A40" s="145">
        <v>21</v>
      </c>
      <c r="B40" t="s">
        <v>79</v>
      </c>
      <c r="C40" s="9">
        <v>38</v>
      </c>
      <c r="D40" s="11" t="s">
        <v>132</v>
      </c>
      <c r="E40" t="s">
        <v>123</v>
      </c>
      <c r="F40" s="146"/>
      <c r="G40" s="147">
        <v>1</v>
      </c>
      <c r="H40" t="s">
        <v>105</v>
      </c>
      <c r="I40" t="s">
        <v>152</v>
      </c>
    </row>
    <row r="41" spans="1:9" x14ac:dyDescent="0.25">
      <c r="A41" s="145">
        <v>21</v>
      </c>
      <c r="B41" t="s">
        <v>79</v>
      </c>
      <c r="C41" s="9">
        <v>39</v>
      </c>
      <c r="D41" s="11" t="s">
        <v>133</v>
      </c>
      <c r="E41" t="s">
        <v>123</v>
      </c>
      <c r="F41" s="146"/>
      <c r="G41" s="147">
        <v>1</v>
      </c>
      <c r="H41" t="s">
        <v>105</v>
      </c>
      <c r="I41" t="s">
        <v>152</v>
      </c>
    </row>
    <row r="42" spans="1:9" x14ac:dyDescent="0.25">
      <c r="A42" s="145">
        <v>22</v>
      </c>
      <c r="B42" t="s">
        <v>80</v>
      </c>
      <c r="C42" s="9">
        <v>40</v>
      </c>
      <c r="D42" s="11" t="s">
        <v>80</v>
      </c>
      <c r="E42" t="s">
        <v>123</v>
      </c>
      <c r="F42" s="146"/>
      <c r="G42" s="147">
        <v>1</v>
      </c>
      <c r="H42" t="s">
        <v>105</v>
      </c>
      <c r="I42" t="s">
        <v>152</v>
      </c>
    </row>
    <row r="43" spans="1:9" x14ac:dyDescent="0.25">
      <c r="A43" s="145">
        <v>23</v>
      </c>
      <c r="B43" t="s">
        <v>81</v>
      </c>
      <c r="C43" s="9">
        <v>41</v>
      </c>
      <c r="D43" s="11" t="s">
        <v>81</v>
      </c>
      <c r="E43" t="s">
        <v>123</v>
      </c>
      <c r="F43" s="146"/>
      <c r="G43" s="147">
        <v>1</v>
      </c>
      <c r="H43" t="s">
        <v>105</v>
      </c>
      <c r="I43" t="s">
        <v>152</v>
      </c>
    </row>
    <row r="44" spans="1:9" x14ac:dyDescent="0.25">
      <c r="A44" s="145">
        <v>24</v>
      </c>
      <c r="B44" t="s">
        <v>82</v>
      </c>
      <c r="C44" s="9">
        <v>42</v>
      </c>
      <c r="D44" s="11" t="s">
        <v>134</v>
      </c>
      <c r="E44" t="s">
        <v>99</v>
      </c>
      <c r="F44" s="146"/>
      <c r="G44" s="147">
        <v>1</v>
      </c>
      <c r="H44" t="s">
        <v>105</v>
      </c>
      <c r="I44" t="s">
        <v>149</v>
      </c>
    </row>
    <row r="45" spans="1:9" x14ac:dyDescent="0.25">
      <c r="A45" s="145">
        <v>24</v>
      </c>
      <c r="B45" t="s">
        <v>82</v>
      </c>
      <c r="C45" s="9">
        <v>43</v>
      </c>
      <c r="D45" s="11" t="s">
        <v>135</v>
      </c>
      <c r="E45" t="s">
        <v>99</v>
      </c>
      <c r="F45" s="146"/>
      <c r="G45" s="147">
        <v>1</v>
      </c>
      <c r="H45" t="s">
        <v>105</v>
      </c>
      <c r="I45" t="s">
        <v>150</v>
      </c>
    </row>
    <row r="46" spans="1:9" x14ac:dyDescent="0.25">
      <c r="A46" s="145">
        <v>25</v>
      </c>
      <c r="B46" t="s">
        <v>83</v>
      </c>
      <c r="C46" s="9">
        <v>44</v>
      </c>
      <c r="D46" s="11" t="s">
        <v>83</v>
      </c>
      <c r="E46" t="s">
        <v>99</v>
      </c>
      <c r="F46" s="146"/>
      <c r="G46" s="147">
        <v>1</v>
      </c>
      <c r="H46" t="s">
        <v>105</v>
      </c>
      <c r="I46" t="s">
        <v>145</v>
      </c>
    </row>
    <row r="47" spans="1:9" x14ac:dyDescent="0.25">
      <c r="A47" s="145">
        <v>26</v>
      </c>
      <c r="B47" t="s">
        <v>85</v>
      </c>
      <c r="C47" s="9">
        <v>45</v>
      </c>
      <c r="D47" s="11" t="s">
        <v>85</v>
      </c>
      <c r="E47" t="s">
        <v>115</v>
      </c>
      <c r="F47" s="146"/>
      <c r="G47" s="147">
        <v>1</v>
      </c>
      <c r="H47" t="s">
        <v>105</v>
      </c>
      <c r="I47" t="s">
        <v>146</v>
      </c>
    </row>
    <row r="48" spans="1:9" x14ac:dyDescent="0.25">
      <c r="A48" s="145">
        <v>27</v>
      </c>
      <c r="B48" t="s">
        <v>98</v>
      </c>
      <c r="C48" s="9">
        <v>46</v>
      </c>
      <c r="D48" s="11" t="s">
        <v>136</v>
      </c>
      <c r="E48" t="s">
        <v>139</v>
      </c>
      <c r="F48" s="146"/>
      <c r="G48" s="147">
        <v>1</v>
      </c>
      <c r="H48" t="s">
        <v>105</v>
      </c>
      <c r="I48" t="s">
        <v>147</v>
      </c>
    </row>
    <row r="49" spans="1:9" x14ac:dyDescent="0.25">
      <c r="A49" s="145">
        <v>28</v>
      </c>
      <c r="B49" t="s">
        <v>86</v>
      </c>
      <c r="C49" s="9">
        <v>47</v>
      </c>
      <c r="D49" s="11" t="s">
        <v>137</v>
      </c>
      <c r="E49" t="s">
        <v>95</v>
      </c>
      <c r="F49" s="146"/>
      <c r="G49" s="147">
        <v>1</v>
      </c>
      <c r="H49" t="s">
        <v>105</v>
      </c>
      <c r="I49" t="s">
        <v>148</v>
      </c>
    </row>
    <row r="50" spans="1:9" x14ac:dyDescent="0.25">
      <c r="A50" s="145">
        <v>28</v>
      </c>
      <c r="B50" t="s">
        <v>86</v>
      </c>
      <c r="C50" s="9">
        <v>48</v>
      </c>
      <c r="D50" s="11" t="s">
        <v>140</v>
      </c>
      <c r="E50" t="s">
        <v>95</v>
      </c>
      <c r="F50" s="146"/>
      <c r="G50" s="147">
        <v>1</v>
      </c>
      <c r="H50" t="s">
        <v>105</v>
      </c>
      <c r="I50" t="s">
        <v>143</v>
      </c>
    </row>
    <row r="51" spans="1:9" x14ac:dyDescent="0.25">
      <c r="A51" s="145">
        <v>28</v>
      </c>
      <c r="B51" t="s">
        <v>86</v>
      </c>
      <c r="C51" s="9">
        <v>49</v>
      </c>
      <c r="D51" s="11" t="s">
        <v>138</v>
      </c>
      <c r="E51" t="s">
        <v>139</v>
      </c>
      <c r="F51" s="146"/>
      <c r="G51" s="147">
        <v>1</v>
      </c>
      <c r="H51" t="s">
        <v>105</v>
      </c>
      <c r="I51" t="s">
        <v>144</v>
      </c>
    </row>
    <row r="52" spans="1:9" x14ac:dyDescent="0.25">
      <c r="A52" s="145">
        <v>29</v>
      </c>
      <c r="B52" t="s">
        <v>87</v>
      </c>
      <c r="C52" s="9">
        <v>50</v>
      </c>
      <c r="D52" s="11" t="s">
        <v>141</v>
      </c>
      <c r="E52" t="s">
        <v>99</v>
      </c>
      <c r="F52" s="146"/>
      <c r="G52" s="147">
        <v>1</v>
      </c>
      <c r="H52" t="s">
        <v>105</v>
      </c>
      <c r="I52" t="s">
        <v>142</v>
      </c>
    </row>
  </sheetData>
  <mergeCells count="1">
    <mergeCell ref="A1:I1"/>
  </mergeCells>
  <conditionalFormatting sqref="H2:H1048576">
    <cfRule type="cellIs" dxfId="15" priority="1" operator="equal">
      <formula>"Complete"</formula>
    </cfRule>
  </conditionalFormatting>
  <pageMargins left="0.25" right="0.25" top="0.75" bottom="0.75" header="0.3" footer="0.3"/>
  <pageSetup paperSize="9" scale="76" orientation="landscape" horizontalDpi="200" verticalDpi="200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563"/>
  <sheetViews>
    <sheetView showGridLines="0" view="pageBreakPreview" zoomScale="145" zoomScaleNormal="100" zoomScaleSheetLayoutView="145" workbookViewId="0">
      <pane ySplit="2" topLeftCell="A6" activePane="bottomLeft" state="frozen"/>
      <selection pane="bottomLeft" activeCell="E9" sqref="E9"/>
    </sheetView>
  </sheetViews>
  <sheetFormatPr defaultRowHeight="13.5" customHeight="1" x14ac:dyDescent="0.25"/>
  <cols>
    <col min="1" max="1" width="9.140625" style="19"/>
    <col min="2" max="2" width="4.28515625" style="20" customWidth="1"/>
    <col min="3" max="3" width="39.85546875" style="19" customWidth="1"/>
    <col min="4" max="4" width="14.42578125" style="20" customWidth="1"/>
    <col min="5" max="5" width="10.5703125" style="20" bestFit="1" customWidth="1"/>
    <col min="6" max="6" width="10.42578125" style="20" bestFit="1" customWidth="1"/>
    <col min="7" max="7" width="49" style="19" customWidth="1"/>
    <col min="8" max="16384" width="9.140625" style="19"/>
  </cols>
  <sheetData>
    <row r="1" spans="2:7" ht="33" customHeight="1" x14ac:dyDescent="0.25">
      <c r="B1" s="175" t="s">
        <v>29</v>
      </c>
      <c r="C1" s="176"/>
    </row>
    <row r="2" spans="2:7" ht="13.5" customHeight="1" x14ac:dyDescent="0.25">
      <c r="B2" s="177"/>
      <c r="C2" s="178"/>
    </row>
    <row r="3" spans="2:7" s="38" customFormat="1" ht="13.5" customHeight="1" x14ac:dyDescent="0.25">
      <c r="B3" s="39"/>
      <c r="D3" s="39"/>
      <c r="E3" s="39"/>
      <c r="F3" s="39"/>
    </row>
    <row r="4" spans="2:7" s="21" customFormat="1" ht="13.5" customHeight="1" x14ac:dyDescent="0.25">
      <c r="B4" s="72"/>
      <c r="C4" s="73"/>
      <c r="D4" s="74"/>
      <c r="E4" s="179" t="s">
        <v>30</v>
      </c>
      <c r="F4" s="179"/>
      <c r="G4" s="75"/>
    </row>
    <row r="5" spans="2:7" s="21" customFormat="1" ht="13.5" customHeight="1" x14ac:dyDescent="0.25">
      <c r="B5" s="22" t="s">
        <v>7</v>
      </c>
      <c r="C5" s="23" t="s">
        <v>31</v>
      </c>
      <c r="D5" s="24" t="s">
        <v>32</v>
      </c>
      <c r="E5" s="24" t="s">
        <v>33</v>
      </c>
      <c r="F5" s="24" t="s">
        <v>34</v>
      </c>
      <c r="G5" s="25" t="s">
        <v>35</v>
      </c>
    </row>
    <row r="6" spans="2:7" ht="13.5" customHeight="1" x14ac:dyDescent="0.25">
      <c r="B6" s="26">
        <v>1</v>
      </c>
      <c r="C6" s="27" t="s">
        <v>68</v>
      </c>
      <c r="D6" s="28" t="s">
        <v>38</v>
      </c>
      <c r="E6" s="29">
        <v>42426</v>
      </c>
      <c r="F6" s="29"/>
      <c r="G6" s="148" t="s">
        <v>164</v>
      </c>
    </row>
    <row r="7" spans="2:7" ht="13.5" customHeight="1" x14ac:dyDescent="0.25">
      <c r="B7" s="26">
        <v>2</v>
      </c>
      <c r="C7" s="27" t="s">
        <v>69</v>
      </c>
      <c r="D7" s="28" t="s">
        <v>36</v>
      </c>
      <c r="E7" s="29"/>
      <c r="F7" s="29"/>
      <c r="G7" s="30"/>
    </row>
    <row r="8" spans="2:7" ht="13.5" customHeight="1" x14ac:dyDescent="0.25">
      <c r="B8" s="26">
        <v>3</v>
      </c>
      <c r="C8" s="27" t="s">
        <v>70</v>
      </c>
      <c r="D8" s="28" t="s">
        <v>37</v>
      </c>
      <c r="E8" s="29">
        <v>42426</v>
      </c>
      <c r="F8" s="29"/>
      <c r="G8" s="148" t="s">
        <v>165</v>
      </c>
    </row>
    <row r="9" spans="2:7" ht="13.5" customHeight="1" x14ac:dyDescent="0.25">
      <c r="B9" s="26">
        <v>4</v>
      </c>
      <c r="C9" s="149" t="s">
        <v>190</v>
      </c>
      <c r="D9" s="150" t="s">
        <v>38</v>
      </c>
      <c r="E9" s="29"/>
      <c r="F9" s="29"/>
      <c r="G9" s="30"/>
    </row>
    <row r="10" spans="2:7" ht="13.5" customHeight="1" x14ac:dyDescent="0.25">
      <c r="B10" s="26">
        <v>5</v>
      </c>
      <c r="C10" s="27"/>
      <c r="D10" s="28"/>
      <c r="E10" s="29"/>
      <c r="F10" s="29"/>
      <c r="G10" s="30"/>
    </row>
    <row r="11" spans="2:7" ht="13.5" customHeight="1" x14ac:dyDescent="0.25">
      <c r="B11" s="26">
        <v>6</v>
      </c>
      <c r="C11" s="27"/>
      <c r="D11" s="28"/>
      <c r="E11" s="29"/>
      <c r="F11" s="29"/>
      <c r="G11" s="30"/>
    </row>
    <row r="12" spans="2:7" ht="13.5" customHeight="1" x14ac:dyDescent="0.25">
      <c r="B12" s="26">
        <v>7</v>
      </c>
      <c r="C12" s="27"/>
      <c r="D12" s="28"/>
      <c r="E12" s="29"/>
      <c r="F12" s="29"/>
      <c r="G12" s="30"/>
    </row>
    <row r="13" spans="2:7" ht="13.5" customHeight="1" x14ac:dyDescent="0.25">
      <c r="B13" s="26">
        <v>8</v>
      </c>
      <c r="C13" s="27"/>
      <c r="D13" s="28"/>
      <c r="E13" s="29"/>
      <c r="F13" s="29"/>
      <c r="G13" s="30"/>
    </row>
    <row r="14" spans="2:7" ht="13.5" customHeight="1" x14ac:dyDescent="0.25">
      <c r="B14" s="26">
        <v>9</v>
      </c>
      <c r="C14" s="27"/>
      <c r="D14" s="28"/>
      <c r="E14" s="29"/>
      <c r="F14" s="29"/>
      <c r="G14" s="30"/>
    </row>
    <row r="15" spans="2:7" ht="13.5" customHeight="1" x14ac:dyDescent="0.25">
      <c r="B15" s="26">
        <v>10</v>
      </c>
      <c r="C15" s="27"/>
      <c r="D15" s="28"/>
      <c r="E15" s="29"/>
      <c r="F15" s="29"/>
      <c r="G15" s="30"/>
    </row>
    <row r="16" spans="2:7" ht="13.5" customHeight="1" x14ac:dyDescent="0.25">
      <c r="B16" s="26">
        <v>11</v>
      </c>
      <c r="C16" s="27"/>
      <c r="D16" s="28"/>
      <c r="E16" s="29"/>
      <c r="F16" s="29"/>
      <c r="G16" s="30"/>
    </row>
    <row r="17" spans="2:7" ht="13.5" customHeight="1" x14ac:dyDescent="0.25">
      <c r="B17" s="26">
        <v>12</v>
      </c>
      <c r="C17" s="27"/>
      <c r="D17" s="28"/>
      <c r="E17" s="29"/>
      <c r="F17" s="29"/>
      <c r="G17" s="30"/>
    </row>
    <row r="18" spans="2:7" ht="13.5" customHeight="1" x14ac:dyDescent="0.25">
      <c r="B18" s="26">
        <v>13</v>
      </c>
      <c r="C18" s="27"/>
      <c r="D18" s="28"/>
      <c r="E18" s="29"/>
      <c r="F18" s="29"/>
      <c r="G18" s="30"/>
    </row>
    <row r="19" spans="2:7" ht="13.5" customHeight="1" x14ac:dyDescent="0.25">
      <c r="B19" s="26">
        <v>14</v>
      </c>
      <c r="C19" s="27"/>
      <c r="D19" s="28"/>
      <c r="E19" s="29"/>
      <c r="F19" s="29"/>
      <c r="G19" s="30"/>
    </row>
    <row r="20" spans="2:7" ht="13.5" customHeight="1" x14ac:dyDescent="0.25">
      <c r="B20" s="26">
        <v>15</v>
      </c>
      <c r="C20" s="27"/>
      <c r="D20" s="28"/>
      <c r="E20" s="29"/>
      <c r="F20" s="29"/>
      <c r="G20" s="30"/>
    </row>
    <row r="21" spans="2:7" ht="13.5" customHeight="1" x14ac:dyDescent="0.25">
      <c r="B21" s="26">
        <v>16</v>
      </c>
      <c r="C21" s="27"/>
      <c r="D21" s="28"/>
      <c r="E21" s="29"/>
      <c r="F21" s="29"/>
      <c r="G21" s="30"/>
    </row>
    <row r="22" spans="2:7" ht="13.5" customHeight="1" x14ac:dyDescent="0.25">
      <c r="B22" s="26">
        <v>17</v>
      </c>
      <c r="C22" s="27"/>
      <c r="D22" s="28"/>
      <c r="E22" s="29"/>
      <c r="F22" s="29"/>
      <c r="G22" s="30"/>
    </row>
    <row r="23" spans="2:7" ht="13.5" customHeight="1" x14ac:dyDescent="0.25">
      <c r="B23" s="26">
        <v>18</v>
      </c>
      <c r="C23" s="27"/>
      <c r="D23" s="28"/>
      <c r="E23" s="29"/>
      <c r="F23" s="29"/>
      <c r="G23" s="30"/>
    </row>
    <row r="24" spans="2:7" ht="13.5" customHeight="1" x14ac:dyDescent="0.25">
      <c r="B24" s="26">
        <v>19</v>
      </c>
      <c r="C24" s="27"/>
      <c r="D24" s="28"/>
      <c r="E24" s="29"/>
      <c r="F24" s="29"/>
      <c r="G24" s="30"/>
    </row>
    <row r="25" spans="2:7" ht="13.5" customHeight="1" x14ac:dyDescent="0.25">
      <c r="B25" s="26">
        <v>20</v>
      </c>
      <c r="C25" s="27"/>
      <c r="D25" s="28"/>
      <c r="E25" s="29"/>
      <c r="F25" s="29"/>
      <c r="G25" s="30"/>
    </row>
    <row r="26" spans="2:7" ht="13.5" customHeight="1" x14ac:dyDescent="0.25">
      <c r="B26" s="26">
        <v>21</v>
      </c>
      <c r="C26" s="27"/>
      <c r="D26" s="28"/>
      <c r="E26" s="29"/>
      <c r="F26" s="29"/>
      <c r="G26" s="30"/>
    </row>
    <row r="27" spans="2:7" ht="13.5" customHeight="1" x14ac:dyDescent="0.25">
      <c r="B27" s="26">
        <v>22</v>
      </c>
      <c r="C27" s="27"/>
      <c r="D27" s="28"/>
      <c r="E27" s="29"/>
      <c r="F27" s="29"/>
      <c r="G27" s="30"/>
    </row>
    <row r="28" spans="2:7" ht="13.5" customHeight="1" x14ac:dyDescent="0.25">
      <c r="B28" s="26">
        <v>23</v>
      </c>
      <c r="C28" s="27"/>
      <c r="D28" s="28"/>
      <c r="E28" s="29"/>
      <c r="F28" s="29"/>
      <c r="G28" s="30"/>
    </row>
    <row r="29" spans="2:7" ht="13.5" customHeight="1" x14ac:dyDescent="0.25">
      <c r="B29" s="26">
        <v>24</v>
      </c>
      <c r="C29" s="27"/>
      <c r="D29" s="28"/>
      <c r="E29" s="29"/>
      <c r="F29" s="29"/>
      <c r="G29" s="30"/>
    </row>
    <row r="30" spans="2:7" ht="13.5" customHeight="1" x14ac:dyDescent="0.25">
      <c r="B30" s="26">
        <v>25</v>
      </c>
      <c r="C30" s="27"/>
      <c r="D30" s="28"/>
      <c r="E30" s="29"/>
      <c r="F30" s="29"/>
      <c r="G30" s="30"/>
    </row>
    <row r="31" spans="2:7" ht="13.5" customHeight="1" x14ac:dyDescent="0.25">
      <c r="B31" s="26">
        <v>26</v>
      </c>
      <c r="C31" s="27"/>
      <c r="D31" s="28"/>
      <c r="E31" s="29"/>
      <c r="F31" s="29"/>
      <c r="G31" s="30"/>
    </row>
    <row r="32" spans="2:7" ht="13.5" customHeight="1" x14ac:dyDescent="0.25">
      <c r="B32" s="26">
        <v>27</v>
      </c>
      <c r="C32" s="27"/>
      <c r="D32" s="28"/>
      <c r="E32" s="29"/>
      <c r="F32" s="29"/>
      <c r="G32" s="30"/>
    </row>
    <row r="33" spans="2:7" ht="13.5" customHeight="1" x14ac:dyDescent="0.25">
      <c r="B33" s="26">
        <v>28</v>
      </c>
      <c r="C33" s="27"/>
      <c r="D33" s="28"/>
      <c r="E33" s="29"/>
      <c r="F33" s="29"/>
      <c r="G33" s="30"/>
    </row>
    <row r="34" spans="2:7" ht="13.5" customHeight="1" x14ac:dyDescent="0.25">
      <c r="B34" s="26">
        <v>29</v>
      </c>
      <c r="C34" s="27"/>
      <c r="D34" s="28"/>
      <c r="E34" s="29"/>
      <c r="F34" s="29"/>
      <c r="G34" s="30"/>
    </row>
    <row r="35" spans="2:7" ht="13.5" customHeight="1" x14ac:dyDescent="0.25">
      <c r="B35" s="26">
        <v>30</v>
      </c>
      <c r="C35" s="27"/>
      <c r="D35" s="28"/>
      <c r="E35" s="29"/>
      <c r="F35" s="29"/>
      <c r="G35" s="30"/>
    </row>
    <row r="36" spans="2:7" ht="13.5" customHeight="1" x14ac:dyDescent="0.25">
      <c r="B36" s="26">
        <v>31</v>
      </c>
      <c r="C36" s="27"/>
      <c r="D36" s="28"/>
      <c r="E36" s="29"/>
      <c r="F36" s="29"/>
      <c r="G36" s="30"/>
    </row>
    <row r="37" spans="2:7" ht="13.5" customHeight="1" x14ac:dyDescent="0.25">
      <c r="B37" s="26">
        <v>32</v>
      </c>
      <c r="C37" s="27"/>
      <c r="D37" s="28"/>
      <c r="E37" s="29"/>
      <c r="F37" s="29"/>
      <c r="G37" s="30"/>
    </row>
    <row r="38" spans="2:7" ht="13.5" customHeight="1" x14ac:dyDescent="0.25">
      <c r="B38" s="26">
        <v>33</v>
      </c>
      <c r="C38" s="27"/>
      <c r="D38" s="28"/>
      <c r="E38" s="29"/>
      <c r="F38" s="29"/>
      <c r="G38" s="30"/>
    </row>
    <row r="39" spans="2:7" ht="13.5" customHeight="1" x14ac:dyDescent="0.25">
      <c r="B39" s="26">
        <v>34</v>
      </c>
      <c r="C39" s="27"/>
      <c r="D39" s="28"/>
      <c r="E39" s="29"/>
      <c r="F39" s="29"/>
      <c r="G39" s="30"/>
    </row>
    <row r="40" spans="2:7" ht="13.5" customHeight="1" x14ac:dyDescent="0.25">
      <c r="B40" s="26">
        <v>35</v>
      </c>
      <c r="C40" s="27"/>
      <c r="D40" s="28"/>
      <c r="E40" s="29"/>
      <c r="F40" s="29"/>
      <c r="G40" s="30"/>
    </row>
    <row r="41" spans="2:7" ht="13.5" customHeight="1" x14ac:dyDescent="0.25">
      <c r="B41" s="26">
        <v>36</v>
      </c>
      <c r="C41" s="27"/>
      <c r="D41" s="28"/>
      <c r="E41" s="29"/>
      <c r="F41" s="29"/>
      <c r="G41" s="30"/>
    </row>
    <row r="42" spans="2:7" ht="13.5" customHeight="1" x14ac:dyDescent="0.25">
      <c r="B42" s="26">
        <v>37</v>
      </c>
      <c r="C42" s="27"/>
      <c r="D42" s="28"/>
      <c r="E42" s="29"/>
      <c r="F42" s="29"/>
      <c r="G42" s="30"/>
    </row>
    <row r="43" spans="2:7" ht="13.5" customHeight="1" x14ac:dyDescent="0.25">
      <c r="B43" s="26">
        <v>38</v>
      </c>
      <c r="C43" s="27"/>
      <c r="D43" s="28"/>
      <c r="E43" s="29"/>
      <c r="F43" s="29"/>
      <c r="G43" s="30"/>
    </row>
    <row r="44" spans="2:7" ht="13.5" customHeight="1" x14ac:dyDescent="0.25">
      <c r="B44" s="26">
        <v>39</v>
      </c>
      <c r="C44" s="27"/>
      <c r="D44" s="28"/>
      <c r="E44" s="29"/>
      <c r="F44" s="29"/>
      <c r="G44" s="30"/>
    </row>
    <row r="45" spans="2:7" ht="13.5" customHeight="1" x14ac:dyDescent="0.25">
      <c r="B45" s="26">
        <v>40</v>
      </c>
      <c r="C45" s="27"/>
      <c r="D45" s="28"/>
      <c r="E45" s="29"/>
      <c r="F45" s="29"/>
      <c r="G45" s="30"/>
    </row>
    <row r="46" spans="2:7" ht="13.5" customHeight="1" x14ac:dyDescent="0.25">
      <c r="B46" s="26">
        <v>41</v>
      </c>
      <c r="C46" s="27"/>
      <c r="D46" s="28"/>
      <c r="E46" s="29"/>
      <c r="F46" s="29"/>
      <c r="G46" s="30"/>
    </row>
    <row r="47" spans="2:7" ht="13.5" customHeight="1" x14ac:dyDescent="0.25">
      <c r="B47" s="26">
        <v>42</v>
      </c>
      <c r="C47" s="27"/>
      <c r="D47" s="28"/>
      <c r="E47" s="29"/>
      <c r="F47" s="29"/>
      <c r="G47" s="30"/>
    </row>
    <row r="48" spans="2:7" ht="13.5" customHeight="1" x14ac:dyDescent="0.25">
      <c r="B48" s="26">
        <v>43</v>
      </c>
      <c r="C48" s="27"/>
      <c r="D48" s="28"/>
      <c r="E48" s="29"/>
      <c r="F48" s="29"/>
      <c r="G48" s="30"/>
    </row>
    <row r="49" spans="2:7" ht="13.5" customHeight="1" x14ac:dyDescent="0.25">
      <c r="B49" s="26">
        <v>44</v>
      </c>
      <c r="C49" s="27"/>
      <c r="D49" s="28"/>
      <c r="E49" s="29"/>
      <c r="F49" s="29"/>
      <c r="G49" s="30"/>
    </row>
    <row r="50" spans="2:7" ht="13.5" customHeight="1" x14ac:dyDescent="0.25">
      <c r="B50" s="26">
        <v>45</v>
      </c>
      <c r="C50" s="27"/>
      <c r="D50" s="28"/>
      <c r="E50" s="29"/>
      <c r="F50" s="29"/>
      <c r="G50" s="30"/>
    </row>
    <row r="51" spans="2:7" ht="13.5" customHeight="1" x14ac:dyDescent="0.25">
      <c r="B51" s="26">
        <v>46</v>
      </c>
      <c r="C51" s="27"/>
      <c r="D51" s="28"/>
      <c r="E51" s="29"/>
      <c r="F51" s="29"/>
      <c r="G51" s="30"/>
    </row>
    <row r="52" spans="2:7" ht="13.5" customHeight="1" x14ac:dyDescent="0.25">
      <c r="B52" s="26">
        <v>47</v>
      </c>
      <c r="C52" s="27"/>
      <c r="D52" s="28"/>
      <c r="E52" s="29"/>
      <c r="F52" s="29"/>
      <c r="G52" s="30"/>
    </row>
    <row r="53" spans="2:7" ht="13.5" customHeight="1" x14ac:dyDescent="0.25">
      <c r="B53" s="26">
        <v>48</v>
      </c>
      <c r="C53" s="27"/>
      <c r="D53" s="28"/>
      <c r="E53" s="29"/>
      <c r="F53" s="29"/>
      <c r="G53" s="30"/>
    </row>
    <row r="54" spans="2:7" ht="13.5" customHeight="1" x14ac:dyDescent="0.25">
      <c r="B54" s="26">
        <v>49</v>
      </c>
      <c r="C54" s="27"/>
      <c r="D54" s="28"/>
      <c r="E54" s="29"/>
      <c r="F54" s="29"/>
      <c r="G54" s="30"/>
    </row>
    <row r="55" spans="2:7" ht="13.5" customHeight="1" x14ac:dyDescent="0.25">
      <c r="B55" s="26">
        <v>50</v>
      </c>
      <c r="C55" s="27"/>
      <c r="D55" s="28"/>
      <c r="E55" s="29"/>
      <c r="F55" s="29"/>
      <c r="G55" s="30"/>
    </row>
    <row r="56" spans="2:7" ht="13.5" customHeight="1" x14ac:dyDescent="0.25">
      <c r="B56" s="26">
        <v>51</v>
      </c>
      <c r="C56" s="27"/>
      <c r="D56" s="28"/>
      <c r="E56" s="29"/>
      <c r="F56" s="29"/>
      <c r="G56" s="30"/>
    </row>
    <row r="57" spans="2:7" ht="13.5" customHeight="1" x14ac:dyDescent="0.25">
      <c r="B57" s="26">
        <v>52</v>
      </c>
      <c r="C57" s="27"/>
      <c r="D57" s="28"/>
      <c r="E57" s="29"/>
      <c r="F57" s="29"/>
      <c r="G57" s="30"/>
    </row>
    <row r="58" spans="2:7" ht="13.5" customHeight="1" x14ac:dyDescent="0.25">
      <c r="B58" s="26">
        <v>53</v>
      </c>
      <c r="C58" s="27"/>
      <c r="D58" s="28"/>
      <c r="E58" s="29"/>
      <c r="F58" s="29"/>
      <c r="G58" s="30"/>
    </row>
    <row r="59" spans="2:7" ht="13.5" customHeight="1" x14ac:dyDescent="0.25">
      <c r="B59" s="26">
        <v>54</v>
      </c>
      <c r="C59" s="27"/>
      <c r="D59" s="28"/>
      <c r="E59" s="29"/>
      <c r="F59" s="29"/>
      <c r="G59" s="30"/>
    </row>
    <row r="60" spans="2:7" ht="13.5" customHeight="1" x14ac:dyDescent="0.25">
      <c r="B60" s="26">
        <v>55</v>
      </c>
      <c r="C60" s="27"/>
      <c r="D60" s="28"/>
      <c r="E60" s="29"/>
      <c r="F60" s="29"/>
      <c r="G60" s="30"/>
    </row>
    <row r="61" spans="2:7" ht="13.5" customHeight="1" x14ac:dyDescent="0.25">
      <c r="B61" s="26">
        <v>56</v>
      </c>
      <c r="C61" s="27"/>
      <c r="D61" s="28"/>
      <c r="E61" s="29"/>
      <c r="F61" s="29"/>
      <c r="G61" s="30"/>
    </row>
    <row r="62" spans="2:7" ht="13.5" customHeight="1" x14ac:dyDescent="0.25">
      <c r="B62" s="26">
        <v>57</v>
      </c>
      <c r="C62" s="27"/>
      <c r="D62" s="28"/>
      <c r="E62" s="29"/>
      <c r="F62" s="29"/>
      <c r="G62" s="30"/>
    </row>
    <row r="63" spans="2:7" ht="13.5" customHeight="1" x14ac:dyDescent="0.25">
      <c r="B63" s="26">
        <v>58</v>
      </c>
      <c r="C63" s="27"/>
      <c r="D63" s="28"/>
      <c r="E63" s="29"/>
      <c r="F63" s="29"/>
      <c r="G63" s="30"/>
    </row>
    <row r="64" spans="2:7" ht="13.5" customHeight="1" x14ac:dyDescent="0.25">
      <c r="B64" s="26">
        <v>59</v>
      </c>
      <c r="C64" s="27"/>
      <c r="D64" s="28"/>
      <c r="E64" s="29"/>
      <c r="F64" s="29"/>
      <c r="G64" s="30"/>
    </row>
    <row r="65" spans="2:7" ht="13.5" customHeight="1" x14ac:dyDescent="0.25">
      <c r="B65" s="26">
        <v>60</v>
      </c>
      <c r="C65" s="27"/>
      <c r="D65" s="28"/>
      <c r="E65" s="29"/>
      <c r="F65" s="29"/>
      <c r="G65" s="30"/>
    </row>
    <row r="66" spans="2:7" ht="13.5" customHeight="1" x14ac:dyDescent="0.25">
      <c r="B66" s="26"/>
      <c r="C66" s="27"/>
      <c r="D66" s="28"/>
      <c r="E66" s="29"/>
      <c r="F66" s="29"/>
      <c r="G66" s="30"/>
    </row>
    <row r="67" spans="2:7" ht="13.5" customHeight="1" x14ac:dyDescent="0.25">
      <c r="B67" s="26"/>
      <c r="C67" s="27"/>
      <c r="D67" s="28"/>
      <c r="E67" s="29"/>
      <c r="F67" s="29"/>
      <c r="G67" s="30"/>
    </row>
    <row r="68" spans="2:7" ht="13.5" customHeight="1" x14ac:dyDescent="0.25">
      <c r="B68" s="26"/>
      <c r="C68" s="27"/>
      <c r="D68" s="28"/>
      <c r="E68" s="29"/>
      <c r="F68" s="29"/>
      <c r="G68" s="30"/>
    </row>
    <row r="69" spans="2:7" ht="13.5" customHeight="1" x14ac:dyDescent="0.25">
      <c r="B69" s="26"/>
      <c r="C69" s="27"/>
      <c r="D69" s="28"/>
      <c r="E69" s="29"/>
      <c r="F69" s="29"/>
      <c r="G69" s="30"/>
    </row>
    <row r="70" spans="2:7" ht="13.5" customHeight="1" x14ac:dyDescent="0.25">
      <c r="B70" s="26"/>
      <c r="C70" s="27"/>
      <c r="D70" s="28"/>
      <c r="E70" s="29"/>
      <c r="F70" s="29"/>
      <c r="G70" s="30"/>
    </row>
    <row r="71" spans="2:7" ht="13.5" customHeight="1" x14ac:dyDescent="0.25">
      <c r="B71" s="26"/>
      <c r="C71" s="27"/>
      <c r="D71" s="28"/>
      <c r="E71" s="29"/>
      <c r="F71" s="29"/>
      <c r="G71" s="30"/>
    </row>
    <row r="72" spans="2:7" ht="13.5" customHeight="1" x14ac:dyDescent="0.25">
      <c r="B72" s="26"/>
      <c r="C72" s="27"/>
      <c r="D72" s="28"/>
      <c r="E72" s="29"/>
      <c r="F72" s="29"/>
      <c r="G72" s="30"/>
    </row>
    <row r="73" spans="2:7" ht="13.5" customHeight="1" x14ac:dyDescent="0.25">
      <c r="B73" s="26"/>
      <c r="C73" s="27"/>
      <c r="D73" s="28"/>
      <c r="E73" s="29"/>
      <c r="F73" s="29"/>
      <c r="G73" s="30"/>
    </row>
    <row r="74" spans="2:7" ht="13.5" customHeight="1" x14ac:dyDescent="0.25">
      <c r="B74" s="26"/>
      <c r="C74" s="27"/>
      <c r="D74" s="28"/>
      <c r="E74" s="29"/>
      <c r="F74" s="29"/>
      <c r="G74" s="30"/>
    </row>
    <row r="75" spans="2:7" ht="13.5" customHeight="1" x14ac:dyDescent="0.25">
      <c r="B75" s="26"/>
      <c r="C75" s="27"/>
      <c r="D75" s="28"/>
      <c r="E75" s="29"/>
      <c r="F75" s="29"/>
      <c r="G75" s="30"/>
    </row>
    <row r="76" spans="2:7" ht="13.5" customHeight="1" x14ac:dyDescent="0.25">
      <c r="B76" s="26"/>
      <c r="C76" s="27"/>
      <c r="D76" s="28"/>
      <c r="E76" s="29"/>
      <c r="F76" s="29"/>
      <c r="G76" s="30"/>
    </row>
    <row r="77" spans="2:7" ht="13.5" customHeight="1" x14ac:dyDescent="0.25">
      <c r="B77" s="26"/>
      <c r="C77" s="27"/>
      <c r="D77" s="28"/>
      <c r="E77" s="29"/>
      <c r="F77" s="29"/>
      <c r="G77" s="30"/>
    </row>
    <row r="78" spans="2:7" ht="13.5" customHeight="1" x14ac:dyDescent="0.25">
      <c r="B78" s="26"/>
      <c r="C78" s="27"/>
      <c r="D78" s="28"/>
      <c r="E78" s="29"/>
      <c r="F78" s="29"/>
      <c r="G78" s="30"/>
    </row>
    <row r="79" spans="2:7" ht="13.5" customHeight="1" x14ac:dyDescent="0.25">
      <c r="B79" s="26"/>
      <c r="C79" s="27"/>
      <c r="D79" s="28"/>
      <c r="E79" s="29"/>
      <c r="F79" s="29"/>
      <c r="G79" s="30"/>
    </row>
    <row r="80" spans="2:7" ht="13.5" customHeight="1" x14ac:dyDescent="0.25">
      <c r="B80" s="26"/>
      <c r="C80" s="27"/>
      <c r="D80" s="28"/>
      <c r="E80" s="29"/>
      <c r="F80" s="29"/>
      <c r="G80" s="30"/>
    </row>
    <row r="81" spans="2:7" ht="13.5" customHeight="1" x14ac:dyDescent="0.25">
      <c r="B81" s="26"/>
      <c r="C81" s="27"/>
      <c r="D81" s="28"/>
      <c r="E81" s="29"/>
      <c r="F81" s="29"/>
      <c r="G81" s="30"/>
    </row>
    <row r="82" spans="2:7" ht="13.5" customHeight="1" x14ac:dyDescent="0.25">
      <c r="B82" s="26"/>
      <c r="C82" s="27"/>
      <c r="D82" s="28"/>
      <c r="E82" s="29"/>
      <c r="F82" s="29"/>
      <c r="G82" s="30"/>
    </row>
    <row r="83" spans="2:7" ht="13.5" customHeight="1" x14ac:dyDescent="0.25">
      <c r="B83" s="26"/>
      <c r="C83" s="27"/>
      <c r="D83" s="28"/>
      <c r="E83" s="29"/>
      <c r="F83" s="29"/>
      <c r="G83" s="30"/>
    </row>
    <row r="84" spans="2:7" ht="13.5" customHeight="1" x14ac:dyDescent="0.25">
      <c r="B84" s="26"/>
      <c r="C84" s="27"/>
      <c r="D84" s="28"/>
      <c r="E84" s="29"/>
      <c r="F84" s="29"/>
      <c r="G84" s="30"/>
    </row>
    <row r="85" spans="2:7" ht="13.5" customHeight="1" x14ac:dyDescent="0.25">
      <c r="B85" s="26"/>
      <c r="C85" s="27"/>
      <c r="D85" s="28"/>
      <c r="E85" s="29"/>
      <c r="F85" s="29"/>
      <c r="G85" s="30"/>
    </row>
    <row r="86" spans="2:7" ht="13.5" customHeight="1" x14ac:dyDescent="0.25">
      <c r="B86" s="26"/>
      <c r="C86" s="27"/>
      <c r="D86" s="28"/>
      <c r="E86" s="29"/>
      <c r="F86" s="29"/>
      <c r="G86" s="30"/>
    </row>
    <row r="87" spans="2:7" ht="13.5" customHeight="1" x14ac:dyDescent="0.25">
      <c r="B87" s="26"/>
      <c r="C87" s="27"/>
      <c r="D87" s="28"/>
      <c r="E87" s="29"/>
      <c r="F87" s="29"/>
      <c r="G87" s="30"/>
    </row>
    <row r="88" spans="2:7" ht="13.5" customHeight="1" x14ac:dyDescent="0.25">
      <c r="B88" s="26"/>
      <c r="C88" s="27"/>
      <c r="D88" s="28"/>
      <c r="E88" s="29"/>
      <c r="F88" s="29"/>
      <c r="G88" s="30"/>
    </row>
    <row r="89" spans="2:7" ht="13.5" customHeight="1" x14ac:dyDescent="0.25">
      <c r="B89" s="26"/>
      <c r="C89" s="27"/>
      <c r="D89" s="28"/>
      <c r="E89" s="29"/>
      <c r="F89" s="29"/>
      <c r="G89" s="30"/>
    </row>
    <row r="90" spans="2:7" ht="13.5" customHeight="1" x14ac:dyDescent="0.25">
      <c r="B90" s="26"/>
      <c r="C90" s="27"/>
      <c r="D90" s="28"/>
      <c r="E90" s="29"/>
      <c r="F90" s="29"/>
      <c r="G90" s="30"/>
    </row>
    <row r="91" spans="2:7" ht="13.5" customHeight="1" x14ac:dyDescent="0.25">
      <c r="B91" s="26"/>
      <c r="C91" s="27"/>
      <c r="D91" s="28"/>
      <c r="E91" s="29"/>
      <c r="F91" s="29"/>
      <c r="G91" s="30"/>
    </row>
    <row r="92" spans="2:7" ht="13.5" customHeight="1" x14ac:dyDescent="0.25">
      <c r="B92" s="26"/>
      <c r="C92" s="27"/>
      <c r="D92" s="28"/>
      <c r="E92" s="29"/>
      <c r="F92" s="29"/>
      <c r="G92" s="30"/>
    </row>
    <row r="93" spans="2:7" ht="13.5" customHeight="1" x14ac:dyDescent="0.25">
      <c r="B93" s="26"/>
      <c r="C93" s="27"/>
      <c r="D93" s="28"/>
      <c r="E93" s="29"/>
      <c r="F93" s="29"/>
      <c r="G93" s="30"/>
    </row>
    <row r="94" spans="2:7" ht="13.5" customHeight="1" x14ac:dyDescent="0.25">
      <c r="B94" s="26"/>
      <c r="C94" s="27"/>
      <c r="D94" s="28"/>
      <c r="E94" s="29"/>
      <c r="F94" s="29"/>
      <c r="G94" s="30"/>
    </row>
    <row r="95" spans="2:7" ht="13.5" customHeight="1" x14ac:dyDescent="0.25">
      <c r="B95" s="26"/>
      <c r="C95" s="27"/>
      <c r="D95" s="28"/>
      <c r="E95" s="29"/>
      <c r="F95" s="29"/>
      <c r="G95" s="30"/>
    </row>
    <row r="96" spans="2:7" ht="13.5" customHeight="1" x14ac:dyDescent="0.25">
      <c r="B96" s="26"/>
      <c r="C96" s="27"/>
      <c r="D96" s="28"/>
      <c r="E96" s="29"/>
      <c r="F96" s="29"/>
      <c r="G96" s="30"/>
    </row>
    <row r="97" spans="2:7" ht="13.5" customHeight="1" x14ac:dyDescent="0.25">
      <c r="B97" s="26"/>
      <c r="C97" s="27"/>
      <c r="D97" s="28"/>
      <c r="E97" s="29"/>
      <c r="F97" s="29"/>
      <c r="G97" s="30"/>
    </row>
    <row r="98" spans="2:7" ht="13.5" customHeight="1" x14ac:dyDescent="0.25">
      <c r="B98" s="26"/>
      <c r="C98" s="27"/>
      <c r="D98" s="28"/>
      <c r="E98" s="29"/>
      <c r="F98" s="29"/>
      <c r="G98" s="30"/>
    </row>
    <row r="99" spans="2:7" ht="13.5" customHeight="1" x14ac:dyDescent="0.25">
      <c r="B99" s="26"/>
      <c r="C99" s="27"/>
      <c r="D99" s="28"/>
      <c r="E99" s="29"/>
      <c r="F99" s="29"/>
      <c r="G99" s="30"/>
    </row>
    <row r="100" spans="2:7" ht="13.5" customHeight="1" x14ac:dyDescent="0.25">
      <c r="B100" s="26"/>
      <c r="C100" s="27"/>
      <c r="D100" s="28"/>
      <c r="E100" s="29"/>
      <c r="F100" s="29"/>
      <c r="G100" s="30"/>
    </row>
    <row r="101" spans="2:7" ht="13.5" customHeight="1" x14ac:dyDescent="0.25">
      <c r="B101" s="26"/>
      <c r="C101" s="27"/>
      <c r="D101" s="28"/>
      <c r="E101" s="29"/>
      <c r="F101" s="29"/>
      <c r="G101" s="30"/>
    </row>
    <row r="102" spans="2:7" ht="13.5" customHeight="1" x14ac:dyDescent="0.25">
      <c r="B102" s="26"/>
      <c r="C102" s="27"/>
      <c r="D102" s="28"/>
      <c r="E102" s="29"/>
      <c r="F102" s="29"/>
      <c r="G102" s="30"/>
    </row>
    <row r="103" spans="2:7" ht="13.5" customHeight="1" x14ac:dyDescent="0.25">
      <c r="B103" s="26"/>
      <c r="C103" s="27"/>
      <c r="D103" s="28"/>
      <c r="E103" s="29"/>
      <c r="F103" s="29"/>
      <c r="G103" s="30"/>
    </row>
    <row r="104" spans="2:7" ht="13.5" customHeight="1" x14ac:dyDescent="0.25">
      <c r="B104" s="26"/>
      <c r="C104" s="27"/>
      <c r="D104" s="28"/>
      <c r="E104" s="29"/>
      <c r="F104" s="29"/>
      <c r="G104" s="30"/>
    </row>
    <row r="105" spans="2:7" ht="13.5" customHeight="1" x14ac:dyDescent="0.25">
      <c r="B105" s="26"/>
      <c r="C105" s="27"/>
      <c r="D105" s="28"/>
      <c r="E105" s="29"/>
      <c r="F105" s="29"/>
      <c r="G105" s="30"/>
    </row>
    <row r="106" spans="2:7" ht="13.5" customHeight="1" x14ac:dyDescent="0.25">
      <c r="B106" s="26"/>
      <c r="C106" s="27"/>
      <c r="D106" s="28"/>
      <c r="E106" s="29"/>
      <c r="F106" s="29"/>
      <c r="G106" s="30"/>
    </row>
    <row r="107" spans="2:7" ht="13.5" customHeight="1" x14ac:dyDescent="0.25">
      <c r="B107" s="26"/>
      <c r="C107" s="27"/>
      <c r="D107" s="28"/>
      <c r="E107" s="29"/>
      <c r="F107" s="29"/>
      <c r="G107" s="30"/>
    </row>
    <row r="108" spans="2:7" ht="13.5" customHeight="1" x14ac:dyDescent="0.25">
      <c r="B108" s="26"/>
      <c r="C108" s="27"/>
      <c r="D108" s="28"/>
      <c r="E108" s="29"/>
      <c r="F108" s="29"/>
      <c r="G108" s="30"/>
    </row>
    <row r="109" spans="2:7" ht="13.5" customHeight="1" x14ac:dyDescent="0.25">
      <c r="B109" s="26"/>
      <c r="C109" s="27"/>
      <c r="D109" s="28"/>
      <c r="E109" s="29"/>
      <c r="F109" s="29"/>
      <c r="G109" s="30"/>
    </row>
    <row r="110" spans="2:7" ht="13.5" customHeight="1" x14ac:dyDescent="0.25">
      <c r="B110" s="26"/>
      <c r="C110" s="27"/>
      <c r="D110" s="28"/>
      <c r="E110" s="29"/>
      <c r="F110" s="29"/>
      <c r="G110" s="30"/>
    </row>
    <row r="111" spans="2:7" ht="13.5" customHeight="1" x14ac:dyDescent="0.25">
      <c r="B111" s="26"/>
      <c r="C111" s="27"/>
      <c r="D111" s="28"/>
      <c r="E111" s="29"/>
      <c r="F111" s="29"/>
      <c r="G111" s="30"/>
    </row>
    <row r="112" spans="2:7" ht="13.5" customHeight="1" x14ac:dyDescent="0.25">
      <c r="B112" s="26"/>
      <c r="C112" s="27"/>
      <c r="D112" s="28"/>
      <c r="E112" s="29"/>
      <c r="F112" s="29"/>
      <c r="G112" s="30"/>
    </row>
    <row r="113" spans="2:7" ht="13.5" customHeight="1" x14ac:dyDescent="0.25">
      <c r="B113" s="26"/>
      <c r="C113" s="27"/>
      <c r="D113" s="28"/>
      <c r="E113" s="29"/>
      <c r="F113" s="29"/>
      <c r="G113" s="30"/>
    </row>
    <row r="114" spans="2:7" ht="13.5" customHeight="1" x14ac:dyDescent="0.25">
      <c r="B114" s="26"/>
      <c r="C114" s="27"/>
      <c r="D114" s="28"/>
      <c r="E114" s="29"/>
      <c r="F114" s="29"/>
      <c r="G114" s="30"/>
    </row>
    <row r="115" spans="2:7" ht="13.5" customHeight="1" x14ac:dyDescent="0.25">
      <c r="B115" s="26"/>
      <c r="C115" s="27"/>
      <c r="D115" s="28"/>
      <c r="E115" s="29"/>
      <c r="F115" s="29"/>
      <c r="G115" s="30"/>
    </row>
    <row r="116" spans="2:7" ht="13.5" customHeight="1" x14ac:dyDescent="0.25">
      <c r="B116" s="26"/>
      <c r="C116" s="27"/>
      <c r="D116" s="28"/>
      <c r="E116" s="29"/>
      <c r="F116" s="29"/>
      <c r="G116" s="30"/>
    </row>
    <row r="117" spans="2:7" ht="13.5" customHeight="1" x14ac:dyDescent="0.25">
      <c r="B117" s="26"/>
      <c r="C117" s="27"/>
      <c r="D117" s="28"/>
      <c r="E117" s="29"/>
      <c r="F117" s="29"/>
      <c r="G117" s="30"/>
    </row>
    <row r="118" spans="2:7" ht="13.5" customHeight="1" x14ac:dyDescent="0.25">
      <c r="B118" s="26"/>
      <c r="C118" s="27"/>
      <c r="D118" s="28"/>
      <c r="E118" s="29"/>
      <c r="F118" s="29"/>
      <c r="G118" s="30"/>
    </row>
    <row r="119" spans="2:7" ht="13.5" customHeight="1" x14ac:dyDescent="0.25">
      <c r="B119" s="26"/>
      <c r="C119" s="27"/>
      <c r="D119" s="28"/>
      <c r="E119" s="29"/>
      <c r="F119" s="29"/>
      <c r="G119" s="30"/>
    </row>
    <row r="120" spans="2:7" ht="13.5" customHeight="1" x14ac:dyDescent="0.25">
      <c r="B120" s="26"/>
      <c r="C120" s="27"/>
      <c r="D120" s="28"/>
      <c r="E120" s="29"/>
      <c r="F120" s="29"/>
      <c r="G120" s="30"/>
    </row>
    <row r="121" spans="2:7" ht="13.5" customHeight="1" x14ac:dyDescent="0.25">
      <c r="B121" s="26"/>
      <c r="C121" s="27"/>
      <c r="D121" s="28"/>
      <c r="E121" s="29"/>
      <c r="F121" s="29"/>
      <c r="G121" s="30"/>
    </row>
    <row r="122" spans="2:7" ht="13.5" customHeight="1" x14ac:dyDescent="0.25">
      <c r="B122" s="26"/>
      <c r="C122" s="27"/>
      <c r="D122" s="28"/>
      <c r="E122" s="29"/>
      <c r="F122" s="29"/>
      <c r="G122" s="30"/>
    </row>
    <row r="123" spans="2:7" ht="13.5" customHeight="1" x14ac:dyDescent="0.25">
      <c r="B123" s="26"/>
      <c r="C123" s="27"/>
      <c r="D123" s="28"/>
      <c r="E123" s="29"/>
      <c r="F123" s="29"/>
      <c r="G123" s="30"/>
    </row>
    <row r="124" spans="2:7" ht="13.5" customHeight="1" x14ac:dyDescent="0.25">
      <c r="B124" s="26"/>
      <c r="C124" s="27"/>
      <c r="D124" s="28"/>
      <c r="E124" s="29"/>
      <c r="F124" s="29"/>
      <c r="G124" s="30"/>
    </row>
    <row r="125" spans="2:7" ht="13.5" customHeight="1" x14ac:dyDescent="0.25">
      <c r="B125" s="26"/>
      <c r="C125" s="27"/>
      <c r="D125" s="28"/>
      <c r="E125" s="29"/>
      <c r="F125" s="29"/>
      <c r="G125" s="30"/>
    </row>
    <row r="126" spans="2:7" ht="13.5" customHeight="1" x14ac:dyDescent="0.25">
      <c r="B126" s="26"/>
      <c r="C126" s="27"/>
      <c r="D126" s="28"/>
      <c r="E126" s="29"/>
      <c r="F126" s="29"/>
      <c r="G126" s="30"/>
    </row>
    <row r="127" spans="2:7" ht="13.5" customHeight="1" x14ac:dyDescent="0.25">
      <c r="B127" s="26"/>
      <c r="C127" s="27"/>
      <c r="D127" s="28"/>
      <c r="E127" s="29"/>
      <c r="F127" s="29"/>
      <c r="G127" s="30"/>
    </row>
    <row r="128" spans="2:7" ht="13.5" customHeight="1" x14ac:dyDescent="0.25">
      <c r="B128" s="26"/>
      <c r="C128" s="27"/>
      <c r="D128" s="28"/>
      <c r="E128" s="29"/>
      <c r="F128" s="29"/>
      <c r="G128" s="30"/>
    </row>
    <row r="129" spans="2:7" ht="13.5" customHeight="1" x14ac:dyDescent="0.25">
      <c r="B129" s="26"/>
      <c r="C129" s="27"/>
      <c r="D129" s="28"/>
      <c r="E129" s="29"/>
      <c r="F129" s="29"/>
      <c r="G129" s="30"/>
    </row>
    <row r="130" spans="2:7" ht="13.5" customHeight="1" x14ac:dyDescent="0.25">
      <c r="B130" s="26"/>
      <c r="C130" s="27"/>
      <c r="D130" s="28"/>
      <c r="E130" s="29"/>
      <c r="F130" s="29"/>
      <c r="G130" s="30"/>
    </row>
    <row r="131" spans="2:7" ht="13.5" customHeight="1" x14ac:dyDescent="0.25">
      <c r="B131" s="26"/>
      <c r="C131" s="27"/>
      <c r="D131" s="28"/>
      <c r="E131" s="29"/>
      <c r="F131" s="29"/>
      <c r="G131" s="30"/>
    </row>
    <row r="132" spans="2:7" ht="13.5" customHeight="1" x14ac:dyDescent="0.25">
      <c r="B132" s="26"/>
      <c r="C132" s="27"/>
      <c r="D132" s="28"/>
      <c r="E132" s="29"/>
      <c r="F132" s="29"/>
      <c r="G132" s="30"/>
    </row>
    <row r="133" spans="2:7" ht="13.5" customHeight="1" x14ac:dyDescent="0.25">
      <c r="B133" s="26"/>
      <c r="C133" s="27"/>
      <c r="D133" s="28"/>
      <c r="E133" s="29"/>
      <c r="F133" s="29"/>
      <c r="G133" s="30"/>
    </row>
    <row r="134" spans="2:7" ht="13.5" customHeight="1" x14ac:dyDescent="0.25">
      <c r="B134" s="26"/>
      <c r="C134" s="27"/>
      <c r="D134" s="28"/>
      <c r="E134" s="29"/>
      <c r="F134" s="29"/>
      <c r="G134" s="30"/>
    </row>
    <row r="135" spans="2:7" ht="13.5" customHeight="1" x14ac:dyDescent="0.25">
      <c r="B135" s="26"/>
      <c r="C135" s="27"/>
      <c r="D135" s="28"/>
      <c r="E135" s="29"/>
      <c r="F135" s="29"/>
      <c r="G135" s="30"/>
    </row>
    <row r="136" spans="2:7" ht="13.5" customHeight="1" x14ac:dyDescent="0.25">
      <c r="B136" s="26"/>
      <c r="C136" s="27"/>
      <c r="D136" s="28"/>
      <c r="E136" s="29"/>
      <c r="F136" s="29"/>
      <c r="G136" s="30"/>
    </row>
    <row r="137" spans="2:7" ht="13.5" customHeight="1" x14ac:dyDescent="0.25">
      <c r="B137" s="26"/>
      <c r="C137" s="27"/>
      <c r="D137" s="28"/>
      <c r="E137" s="29"/>
      <c r="F137" s="29"/>
      <c r="G137" s="30"/>
    </row>
    <row r="138" spans="2:7" ht="13.5" customHeight="1" x14ac:dyDescent="0.25">
      <c r="B138" s="26"/>
      <c r="C138" s="27"/>
      <c r="D138" s="28"/>
      <c r="E138" s="29"/>
      <c r="F138" s="29"/>
      <c r="G138" s="30"/>
    </row>
    <row r="139" spans="2:7" ht="13.5" customHeight="1" x14ac:dyDescent="0.25">
      <c r="B139" s="26"/>
      <c r="C139" s="27"/>
      <c r="D139" s="28"/>
      <c r="E139" s="29"/>
      <c r="F139" s="29"/>
      <c r="G139" s="30"/>
    </row>
    <row r="140" spans="2:7" ht="13.5" customHeight="1" x14ac:dyDescent="0.25">
      <c r="B140" s="26"/>
      <c r="C140" s="27"/>
      <c r="D140" s="28"/>
      <c r="E140" s="29"/>
      <c r="F140" s="29"/>
      <c r="G140" s="30"/>
    </row>
    <row r="141" spans="2:7" ht="13.5" customHeight="1" x14ac:dyDescent="0.25">
      <c r="B141" s="26"/>
      <c r="C141" s="27"/>
      <c r="D141" s="28"/>
      <c r="E141" s="29"/>
      <c r="F141" s="29"/>
      <c r="G141" s="30"/>
    </row>
    <row r="142" spans="2:7" ht="13.5" customHeight="1" x14ac:dyDescent="0.25">
      <c r="B142" s="26"/>
      <c r="C142" s="27"/>
      <c r="D142" s="28"/>
      <c r="E142" s="29"/>
      <c r="F142" s="29"/>
      <c r="G142" s="30"/>
    </row>
    <row r="143" spans="2:7" ht="13.5" customHeight="1" x14ac:dyDescent="0.25">
      <c r="B143" s="26"/>
      <c r="C143" s="27"/>
      <c r="D143" s="28"/>
      <c r="E143" s="29"/>
      <c r="F143" s="29"/>
      <c r="G143" s="30"/>
    </row>
    <row r="144" spans="2:7" ht="13.5" customHeight="1" x14ac:dyDescent="0.25">
      <c r="B144" s="26"/>
      <c r="C144" s="27"/>
      <c r="D144" s="28"/>
      <c r="E144" s="29"/>
      <c r="F144" s="29"/>
      <c r="G144" s="30"/>
    </row>
    <row r="145" spans="2:7" ht="13.5" customHeight="1" x14ac:dyDescent="0.25">
      <c r="B145" s="26"/>
      <c r="C145" s="27"/>
      <c r="D145" s="28"/>
      <c r="E145" s="29"/>
      <c r="F145" s="29"/>
      <c r="G145" s="30"/>
    </row>
    <row r="146" spans="2:7" ht="13.5" customHeight="1" x14ac:dyDescent="0.25">
      <c r="B146" s="26"/>
      <c r="C146" s="27"/>
      <c r="D146" s="28"/>
      <c r="E146" s="29"/>
      <c r="F146" s="29"/>
      <c r="G146" s="30"/>
    </row>
    <row r="147" spans="2:7" ht="13.5" customHeight="1" x14ac:dyDescent="0.25">
      <c r="B147" s="26"/>
      <c r="C147" s="27"/>
      <c r="D147" s="28"/>
      <c r="E147" s="29"/>
      <c r="F147" s="29"/>
      <c r="G147" s="30"/>
    </row>
    <row r="148" spans="2:7" ht="13.5" customHeight="1" x14ac:dyDescent="0.25">
      <c r="B148" s="26"/>
      <c r="C148" s="27"/>
      <c r="D148" s="28"/>
      <c r="E148" s="29"/>
      <c r="F148" s="29"/>
      <c r="G148" s="30"/>
    </row>
    <row r="149" spans="2:7" ht="13.5" customHeight="1" x14ac:dyDescent="0.25">
      <c r="B149" s="26"/>
      <c r="C149" s="27"/>
      <c r="D149" s="28"/>
      <c r="E149" s="29"/>
      <c r="F149" s="29"/>
      <c r="G149" s="30"/>
    </row>
    <row r="150" spans="2:7" ht="13.5" customHeight="1" x14ac:dyDescent="0.25">
      <c r="B150" s="26"/>
      <c r="C150" s="27"/>
      <c r="D150" s="28"/>
      <c r="E150" s="29"/>
      <c r="F150" s="29"/>
      <c r="G150" s="30"/>
    </row>
    <row r="151" spans="2:7" ht="13.5" customHeight="1" x14ac:dyDescent="0.25">
      <c r="B151" s="26"/>
      <c r="C151" s="27"/>
      <c r="D151" s="28"/>
      <c r="E151" s="29"/>
      <c r="F151" s="29"/>
      <c r="G151" s="30"/>
    </row>
    <row r="152" spans="2:7" ht="13.5" customHeight="1" x14ac:dyDescent="0.25">
      <c r="B152" s="26"/>
      <c r="C152" s="27"/>
      <c r="D152" s="28"/>
      <c r="E152" s="29"/>
      <c r="F152" s="29"/>
      <c r="G152" s="30"/>
    </row>
    <row r="153" spans="2:7" ht="13.5" customHeight="1" x14ac:dyDescent="0.25">
      <c r="B153" s="26"/>
      <c r="C153" s="27"/>
      <c r="D153" s="28"/>
      <c r="E153" s="29"/>
      <c r="F153" s="29"/>
      <c r="G153" s="30"/>
    </row>
    <row r="154" spans="2:7" ht="13.5" customHeight="1" x14ac:dyDescent="0.25">
      <c r="B154" s="26"/>
      <c r="C154" s="27"/>
      <c r="D154" s="28"/>
      <c r="E154" s="29"/>
      <c r="F154" s="29"/>
      <c r="G154" s="30"/>
    </row>
    <row r="155" spans="2:7" ht="13.5" customHeight="1" x14ac:dyDescent="0.25">
      <c r="B155" s="26"/>
      <c r="C155" s="27"/>
      <c r="D155" s="28"/>
      <c r="E155" s="29"/>
      <c r="F155" s="29"/>
      <c r="G155" s="30"/>
    </row>
    <row r="156" spans="2:7" ht="13.5" customHeight="1" x14ac:dyDescent="0.25">
      <c r="B156" s="26"/>
      <c r="C156" s="27"/>
      <c r="D156" s="28"/>
      <c r="E156" s="29"/>
      <c r="F156" s="29"/>
      <c r="G156" s="30"/>
    </row>
    <row r="157" spans="2:7" ht="13.5" customHeight="1" x14ac:dyDescent="0.25">
      <c r="B157" s="26"/>
      <c r="C157" s="27"/>
      <c r="D157" s="28"/>
      <c r="E157" s="29"/>
      <c r="F157" s="29"/>
      <c r="G157" s="30"/>
    </row>
    <row r="158" spans="2:7" ht="13.5" customHeight="1" x14ac:dyDescent="0.25">
      <c r="B158" s="26"/>
      <c r="C158" s="27"/>
      <c r="D158" s="28"/>
      <c r="E158" s="29"/>
      <c r="F158" s="29"/>
      <c r="G158" s="30"/>
    </row>
    <row r="159" spans="2:7" ht="13.5" customHeight="1" x14ac:dyDescent="0.25">
      <c r="B159" s="26"/>
      <c r="C159" s="27"/>
      <c r="D159" s="28"/>
      <c r="E159" s="29"/>
      <c r="F159" s="29"/>
      <c r="G159" s="30"/>
    </row>
    <row r="160" spans="2:7" ht="13.5" customHeight="1" x14ac:dyDescent="0.25">
      <c r="B160" s="26"/>
      <c r="C160" s="27"/>
      <c r="D160" s="28"/>
      <c r="E160" s="29"/>
      <c r="F160" s="29"/>
      <c r="G160" s="30"/>
    </row>
    <row r="161" spans="2:7" ht="13.5" customHeight="1" x14ac:dyDescent="0.25">
      <c r="B161" s="26"/>
      <c r="C161" s="27"/>
      <c r="D161" s="28"/>
      <c r="E161" s="29"/>
      <c r="F161" s="29"/>
      <c r="G161" s="30"/>
    </row>
    <row r="162" spans="2:7" ht="13.5" customHeight="1" x14ac:dyDescent="0.25">
      <c r="B162" s="26"/>
      <c r="C162" s="27"/>
      <c r="D162" s="28"/>
      <c r="E162" s="29"/>
      <c r="F162" s="29"/>
      <c r="G162" s="30"/>
    </row>
    <row r="163" spans="2:7" ht="13.5" customHeight="1" x14ac:dyDescent="0.25">
      <c r="B163" s="26"/>
      <c r="C163" s="27"/>
      <c r="D163" s="28"/>
      <c r="E163" s="29"/>
      <c r="F163" s="29"/>
      <c r="G163" s="30"/>
    </row>
    <row r="164" spans="2:7" ht="13.5" customHeight="1" x14ac:dyDescent="0.25">
      <c r="B164" s="26"/>
      <c r="C164" s="27"/>
      <c r="D164" s="28"/>
      <c r="E164" s="29"/>
      <c r="F164" s="29"/>
      <c r="G164" s="30"/>
    </row>
    <row r="165" spans="2:7" ht="13.5" customHeight="1" x14ac:dyDescent="0.25">
      <c r="B165" s="26"/>
      <c r="C165" s="27"/>
      <c r="D165" s="28"/>
      <c r="E165" s="29"/>
      <c r="F165" s="29"/>
      <c r="G165" s="30"/>
    </row>
    <row r="166" spans="2:7" ht="13.5" customHeight="1" x14ac:dyDescent="0.25">
      <c r="B166" s="26"/>
      <c r="C166" s="27"/>
      <c r="D166" s="28"/>
      <c r="E166" s="29"/>
      <c r="F166" s="29"/>
      <c r="G166" s="30"/>
    </row>
    <row r="167" spans="2:7" ht="13.5" customHeight="1" x14ac:dyDescent="0.25">
      <c r="B167" s="26"/>
      <c r="C167" s="27"/>
      <c r="D167" s="28"/>
      <c r="E167" s="29"/>
      <c r="F167" s="29"/>
      <c r="G167" s="30"/>
    </row>
    <row r="168" spans="2:7" ht="13.5" customHeight="1" x14ac:dyDescent="0.25">
      <c r="B168" s="26"/>
      <c r="C168" s="27"/>
      <c r="D168" s="28"/>
      <c r="E168" s="29"/>
      <c r="F168" s="29"/>
      <c r="G168" s="30"/>
    </row>
    <row r="169" spans="2:7" ht="13.5" customHeight="1" x14ac:dyDescent="0.25">
      <c r="B169" s="26"/>
      <c r="C169" s="27"/>
      <c r="D169" s="28"/>
      <c r="E169" s="29"/>
      <c r="F169" s="29"/>
      <c r="G169" s="30"/>
    </row>
    <row r="170" spans="2:7" ht="13.5" customHeight="1" x14ac:dyDescent="0.25">
      <c r="B170" s="26"/>
      <c r="C170" s="27"/>
      <c r="D170" s="28"/>
      <c r="E170" s="29"/>
      <c r="F170" s="29"/>
      <c r="G170" s="30"/>
    </row>
    <row r="171" spans="2:7" ht="13.5" customHeight="1" x14ac:dyDescent="0.25">
      <c r="B171" s="26"/>
      <c r="C171" s="27"/>
      <c r="D171" s="28"/>
      <c r="E171" s="29"/>
      <c r="F171" s="29"/>
      <c r="G171" s="30"/>
    </row>
    <row r="172" spans="2:7" ht="13.5" customHeight="1" x14ac:dyDescent="0.25">
      <c r="B172" s="26"/>
      <c r="C172" s="27"/>
      <c r="D172" s="28"/>
      <c r="E172" s="29"/>
      <c r="F172" s="29"/>
      <c r="G172" s="30"/>
    </row>
    <row r="173" spans="2:7" ht="13.5" customHeight="1" x14ac:dyDescent="0.25">
      <c r="B173" s="26"/>
      <c r="C173" s="27"/>
      <c r="D173" s="28"/>
      <c r="E173" s="29"/>
      <c r="F173" s="29"/>
      <c r="G173" s="30"/>
    </row>
    <row r="174" spans="2:7" ht="13.5" customHeight="1" x14ac:dyDescent="0.25">
      <c r="B174" s="26"/>
      <c r="C174" s="27"/>
      <c r="D174" s="28"/>
      <c r="E174" s="29"/>
      <c r="F174" s="29"/>
      <c r="G174" s="30"/>
    </row>
    <row r="175" spans="2:7" ht="13.5" customHeight="1" x14ac:dyDescent="0.25">
      <c r="B175" s="26"/>
      <c r="C175" s="27"/>
      <c r="D175" s="28"/>
      <c r="E175" s="29"/>
      <c r="F175" s="29"/>
      <c r="G175" s="30"/>
    </row>
    <row r="176" spans="2:7" ht="13.5" customHeight="1" x14ac:dyDescent="0.25">
      <c r="B176" s="26"/>
      <c r="C176" s="27"/>
      <c r="D176" s="28"/>
      <c r="E176" s="29"/>
      <c r="F176" s="29"/>
      <c r="G176" s="30"/>
    </row>
    <row r="177" spans="2:7" ht="13.5" customHeight="1" x14ac:dyDescent="0.25">
      <c r="B177" s="26"/>
      <c r="C177" s="27"/>
      <c r="D177" s="28"/>
      <c r="E177" s="29"/>
      <c r="F177" s="29"/>
      <c r="G177" s="30"/>
    </row>
    <row r="178" spans="2:7" ht="13.5" customHeight="1" x14ac:dyDescent="0.25">
      <c r="B178" s="26"/>
      <c r="C178" s="27"/>
      <c r="D178" s="28"/>
      <c r="E178" s="29"/>
      <c r="F178" s="29"/>
      <c r="G178" s="30"/>
    </row>
    <row r="179" spans="2:7" ht="13.5" customHeight="1" x14ac:dyDescent="0.25">
      <c r="B179" s="26"/>
      <c r="C179" s="27"/>
      <c r="D179" s="28"/>
      <c r="E179" s="29"/>
      <c r="F179" s="29"/>
      <c r="G179" s="30"/>
    </row>
    <row r="180" spans="2:7" ht="13.5" customHeight="1" x14ac:dyDescent="0.25">
      <c r="B180" s="26"/>
      <c r="C180" s="27"/>
      <c r="D180" s="28"/>
      <c r="E180" s="29"/>
      <c r="F180" s="29"/>
      <c r="G180" s="30"/>
    </row>
    <row r="181" spans="2:7" ht="13.5" customHeight="1" x14ac:dyDescent="0.25">
      <c r="B181" s="26"/>
      <c r="C181" s="27"/>
      <c r="D181" s="28"/>
      <c r="E181" s="29"/>
      <c r="F181" s="29"/>
      <c r="G181" s="30"/>
    </row>
    <row r="182" spans="2:7" ht="13.5" customHeight="1" x14ac:dyDescent="0.25">
      <c r="B182" s="26"/>
      <c r="C182" s="27"/>
      <c r="D182" s="28"/>
      <c r="E182" s="29"/>
      <c r="F182" s="29"/>
      <c r="G182" s="30"/>
    </row>
    <row r="183" spans="2:7" ht="13.5" customHeight="1" x14ac:dyDescent="0.25">
      <c r="B183" s="26"/>
      <c r="C183" s="27"/>
      <c r="D183" s="28"/>
      <c r="E183" s="29"/>
      <c r="F183" s="29"/>
      <c r="G183" s="30"/>
    </row>
    <row r="184" spans="2:7" ht="13.5" customHeight="1" x14ac:dyDescent="0.25">
      <c r="B184" s="26"/>
      <c r="C184" s="27"/>
      <c r="D184" s="28"/>
      <c r="E184" s="29"/>
      <c r="F184" s="29"/>
      <c r="G184" s="30"/>
    </row>
    <row r="185" spans="2:7" ht="13.5" customHeight="1" x14ac:dyDescent="0.25">
      <c r="B185" s="26"/>
      <c r="C185" s="27"/>
      <c r="D185" s="28"/>
      <c r="E185" s="29"/>
      <c r="F185" s="29"/>
      <c r="G185" s="30"/>
    </row>
    <row r="186" spans="2:7" ht="13.5" customHeight="1" x14ac:dyDescent="0.25">
      <c r="B186" s="26"/>
      <c r="C186" s="27"/>
      <c r="D186" s="28"/>
      <c r="E186" s="29"/>
      <c r="F186" s="29"/>
      <c r="G186" s="30"/>
    </row>
    <row r="187" spans="2:7" ht="13.5" customHeight="1" x14ac:dyDescent="0.25">
      <c r="B187" s="26"/>
      <c r="C187" s="27"/>
      <c r="D187" s="28"/>
      <c r="E187" s="29"/>
      <c r="F187" s="29"/>
      <c r="G187" s="30"/>
    </row>
    <row r="188" spans="2:7" ht="13.5" customHeight="1" x14ac:dyDescent="0.25">
      <c r="B188" s="26"/>
      <c r="C188" s="27"/>
      <c r="D188" s="28"/>
      <c r="E188" s="29"/>
      <c r="F188" s="29"/>
      <c r="G188" s="30"/>
    </row>
    <row r="189" spans="2:7" ht="13.5" customHeight="1" x14ac:dyDescent="0.25">
      <c r="B189" s="26"/>
      <c r="C189" s="27"/>
      <c r="D189" s="28"/>
      <c r="E189" s="29"/>
      <c r="F189" s="29"/>
      <c r="G189" s="30"/>
    </row>
    <row r="190" spans="2:7" ht="13.5" customHeight="1" x14ac:dyDescent="0.25">
      <c r="B190" s="26"/>
      <c r="C190" s="27"/>
      <c r="D190" s="28"/>
      <c r="E190" s="29"/>
      <c r="F190" s="29"/>
      <c r="G190" s="30"/>
    </row>
    <row r="191" spans="2:7" ht="13.5" customHeight="1" x14ac:dyDescent="0.25">
      <c r="B191" s="26"/>
      <c r="C191" s="27"/>
      <c r="D191" s="28"/>
      <c r="E191" s="29"/>
      <c r="F191" s="29"/>
      <c r="G191" s="30"/>
    </row>
    <row r="192" spans="2:7" ht="13.5" customHeight="1" x14ac:dyDescent="0.25">
      <c r="B192" s="26"/>
      <c r="C192" s="27"/>
      <c r="D192" s="28"/>
      <c r="E192" s="29"/>
      <c r="F192" s="29"/>
      <c r="G192" s="30"/>
    </row>
    <row r="193" spans="2:7" ht="13.5" customHeight="1" x14ac:dyDescent="0.25">
      <c r="B193" s="26"/>
      <c r="C193" s="27"/>
      <c r="D193" s="28"/>
      <c r="E193" s="29"/>
      <c r="F193" s="29"/>
      <c r="G193" s="30"/>
    </row>
    <row r="194" spans="2:7" ht="13.5" customHeight="1" x14ac:dyDescent="0.25">
      <c r="B194" s="26"/>
      <c r="C194" s="27"/>
      <c r="D194" s="28"/>
      <c r="E194" s="29"/>
      <c r="F194" s="29"/>
      <c r="G194" s="30"/>
    </row>
    <row r="195" spans="2:7" ht="13.5" customHeight="1" x14ac:dyDescent="0.25">
      <c r="B195" s="26"/>
      <c r="C195" s="27"/>
      <c r="D195" s="28"/>
      <c r="E195" s="29"/>
      <c r="F195" s="29"/>
      <c r="G195" s="30"/>
    </row>
    <row r="196" spans="2:7" ht="13.5" customHeight="1" x14ac:dyDescent="0.25">
      <c r="B196" s="26"/>
      <c r="C196" s="27"/>
      <c r="D196" s="28"/>
      <c r="E196" s="29"/>
      <c r="F196" s="29"/>
      <c r="G196" s="30"/>
    </row>
    <row r="197" spans="2:7" ht="13.5" customHeight="1" x14ac:dyDescent="0.25">
      <c r="B197" s="26"/>
      <c r="C197" s="27"/>
      <c r="D197" s="28"/>
      <c r="E197" s="29"/>
      <c r="F197" s="29"/>
      <c r="G197" s="30"/>
    </row>
    <row r="198" spans="2:7" ht="13.5" customHeight="1" x14ac:dyDescent="0.25">
      <c r="B198" s="26"/>
      <c r="C198" s="27"/>
      <c r="D198" s="28"/>
      <c r="E198" s="29"/>
      <c r="F198" s="29"/>
      <c r="G198" s="30"/>
    </row>
    <row r="199" spans="2:7" ht="13.5" customHeight="1" x14ac:dyDescent="0.25">
      <c r="B199" s="26"/>
      <c r="C199" s="27"/>
      <c r="D199" s="28"/>
      <c r="E199" s="29"/>
      <c r="F199" s="29"/>
      <c r="G199" s="30"/>
    </row>
    <row r="200" spans="2:7" ht="13.5" customHeight="1" x14ac:dyDescent="0.25">
      <c r="B200" s="26"/>
      <c r="C200" s="27"/>
      <c r="D200" s="28"/>
      <c r="E200" s="29"/>
      <c r="F200" s="29"/>
      <c r="G200" s="30"/>
    </row>
    <row r="201" spans="2:7" ht="13.5" customHeight="1" x14ac:dyDescent="0.25">
      <c r="B201" s="26"/>
      <c r="C201" s="27"/>
      <c r="D201" s="28"/>
      <c r="E201" s="29"/>
      <c r="F201" s="29"/>
      <c r="G201" s="30"/>
    </row>
    <row r="202" spans="2:7" ht="13.5" customHeight="1" x14ac:dyDescent="0.25">
      <c r="B202" s="26"/>
      <c r="C202" s="27"/>
      <c r="D202" s="28"/>
      <c r="E202" s="29"/>
      <c r="F202" s="29"/>
      <c r="G202" s="30"/>
    </row>
    <row r="203" spans="2:7" ht="13.5" customHeight="1" x14ac:dyDescent="0.25">
      <c r="B203" s="26"/>
      <c r="C203" s="27"/>
      <c r="D203" s="28"/>
      <c r="E203" s="29"/>
      <c r="F203" s="29"/>
      <c r="G203" s="30"/>
    </row>
    <row r="204" spans="2:7" ht="13.5" customHeight="1" x14ac:dyDescent="0.25">
      <c r="B204" s="26"/>
      <c r="C204" s="27"/>
      <c r="D204" s="28"/>
      <c r="E204" s="29"/>
      <c r="F204" s="29"/>
      <c r="G204" s="30"/>
    </row>
    <row r="205" spans="2:7" ht="13.5" customHeight="1" x14ac:dyDescent="0.25">
      <c r="B205" s="26"/>
      <c r="C205" s="27"/>
      <c r="D205" s="28"/>
      <c r="E205" s="29"/>
      <c r="F205" s="29"/>
      <c r="G205" s="30"/>
    </row>
    <row r="206" spans="2:7" ht="13.5" customHeight="1" x14ac:dyDescent="0.25">
      <c r="B206" s="26"/>
      <c r="C206" s="27"/>
      <c r="D206" s="28"/>
      <c r="E206" s="29"/>
      <c r="F206" s="29"/>
      <c r="G206" s="30"/>
    </row>
    <row r="207" spans="2:7" ht="13.5" customHeight="1" x14ac:dyDescent="0.25">
      <c r="B207" s="26"/>
      <c r="C207" s="27"/>
      <c r="D207" s="28"/>
      <c r="E207" s="29"/>
      <c r="F207" s="29"/>
      <c r="G207" s="30"/>
    </row>
    <row r="208" spans="2:7" ht="13.5" customHeight="1" x14ac:dyDescent="0.25">
      <c r="B208" s="26"/>
      <c r="C208" s="27"/>
      <c r="D208" s="28"/>
      <c r="E208" s="29"/>
      <c r="F208" s="29"/>
      <c r="G208" s="30"/>
    </row>
    <row r="209" spans="2:7" ht="13.5" customHeight="1" x14ac:dyDescent="0.25">
      <c r="B209" s="26"/>
      <c r="C209" s="27"/>
      <c r="D209" s="28"/>
      <c r="E209" s="29"/>
      <c r="F209" s="29"/>
      <c r="G209" s="30"/>
    </row>
    <row r="210" spans="2:7" ht="13.5" customHeight="1" x14ac:dyDescent="0.25">
      <c r="B210" s="26"/>
      <c r="C210" s="27"/>
      <c r="D210" s="28"/>
      <c r="E210" s="29"/>
      <c r="F210" s="29"/>
      <c r="G210" s="30"/>
    </row>
    <row r="211" spans="2:7" ht="13.5" customHeight="1" x14ac:dyDescent="0.25">
      <c r="B211" s="26"/>
      <c r="C211" s="27"/>
      <c r="D211" s="28"/>
      <c r="E211" s="29"/>
      <c r="F211" s="29"/>
      <c r="G211" s="30"/>
    </row>
    <row r="212" spans="2:7" ht="13.5" customHeight="1" x14ac:dyDescent="0.25">
      <c r="B212" s="26"/>
      <c r="C212" s="27"/>
      <c r="D212" s="28"/>
      <c r="E212" s="29"/>
      <c r="F212" s="29"/>
      <c r="G212" s="30"/>
    </row>
    <row r="213" spans="2:7" ht="13.5" customHeight="1" x14ac:dyDescent="0.25">
      <c r="B213" s="26"/>
      <c r="C213" s="27"/>
      <c r="D213" s="28"/>
      <c r="E213" s="29"/>
      <c r="F213" s="29"/>
      <c r="G213" s="30"/>
    </row>
    <row r="214" spans="2:7" ht="13.5" customHeight="1" x14ac:dyDescent="0.25">
      <c r="B214" s="26"/>
      <c r="C214" s="27"/>
      <c r="D214" s="28"/>
      <c r="E214" s="29"/>
      <c r="F214" s="29"/>
      <c r="G214" s="30"/>
    </row>
    <row r="215" spans="2:7" ht="13.5" customHeight="1" x14ac:dyDescent="0.25">
      <c r="B215" s="26"/>
      <c r="C215" s="27"/>
      <c r="D215" s="28"/>
      <c r="E215" s="29"/>
      <c r="F215" s="29"/>
      <c r="G215" s="30"/>
    </row>
    <row r="216" spans="2:7" ht="13.5" customHeight="1" x14ac:dyDescent="0.25">
      <c r="B216" s="26"/>
      <c r="C216" s="27"/>
      <c r="D216" s="28"/>
      <c r="E216" s="29"/>
      <c r="F216" s="29"/>
      <c r="G216" s="30"/>
    </row>
    <row r="217" spans="2:7" ht="13.5" customHeight="1" x14ac:dyDescent="0.25">
      <c r="B217" s="26"/>
      <c r="C217" s="27"/>
      <c r="D217" s="28"/>
      <c r="E217" s="29"/>
      <c r="F217" s="29"/>
      <c r="G217" s="30"/>
    </row>
    <row r="218" spans="2:7" ht="13.5" customHeight="1" x14ac:dyDescent="0.25">
      <c r="B218" s="26"/>
      <c r="C218" s="27"/>
      <c r="D218" s="28"/>
      <c r="E218" s="29"/>
      <c r="F218" s="29"/>
      <c r="G218" s="30"/>
    </row>
    <row r="219" spans="2:7" ht="13.5" customHeight="1" x14ac:dyDescent="0.25">
      <c r="B219" s="26"/>
      <c r="C219" s="27"/>
      <c r="D219" s="28"/>
      <c r="E219" s="29"/>
      <c r="F219" s="29"/>
      <c r="G219" s="30"/>
    </row>
    <row r="220" spans="2:7" ht="13.5" customHeight="1" x14ac:dyDescent="0.25">
      <c r="B220" s="26"/>
      <c r="C220" s="27"/>
      <c r="D220" s="28"/>
      <c r="E220" s="29"/>
      <c r="F220" s="29"/>
      <c r="G220" s="30"/>
    </row>
    <row r="221" spans="2:7" ht="13.5" customHeight="1" x14ac:dyDescent="0.25">
      <c r="B221" s="26"/>
      <c r="C221" s="27"/>
      <c r="D221" s="28"/>
      <c r="E221" s="29"/>
      <c r="F221" s="29"/>
      <c r="G221" s="30"/>
    </row>
    <row r="222" spans="2:7" ht="13.5" customHeight="1" x14ac:dyDescent="0.25">
      <c r="B222" s="26"/>
      <c r="C222" s="27"/>
      <c r="D222" s="28"/>
      <c r="E222" s="29"/>
      <c r="F222" s="29"/>
      <c r="G222" s="30"/>
    </row>
    <row r="223" spans="2:7" ht="13.5" customHeight="1" x14ac:dyDescent="0.25">
      <c r="B223" s="26"/>
      <c r="C223" s="27"/>
      <c r="D223" s="28"/>
      <c r="E223" s="29"/>
      <c r="F223" s="29"/>
      <c r="G223" s="30"/>
    </row>
    <row r="224" spans="2:7" ht="13.5" customHeight="1" x14ac:dyDescent="0.25">
      <c r="B224" s="26"/>
      <c r="C224" s="27"/>
      <c r="D224" s="28"/>
      <c r="E224" s="29"/>
      <c r="F224" s="29"/>
      <c r="G224" s="30"/>
    </row>
    <row r="225" spans="2:7" ht="13.5" customHeight="1" x14ac:dyDescent="0.25">
      <c r="B225" s="26"/>
      <c r="C225" s="27"/>
      <c r="D225" s="28"/>
      <c r="E225" s="29"/>
      <c r="F225" s="29"/>
      <c r="G225" s="30"/>
    </row>
    <row r="226" spans="2:7" ht="13.5" customHeight="1" x14ac:dyDescent="0.25">
      <c r="B226" s="26"/>
      <c r="C226" s="27"/>
      <c r="D226" s="28"/>
      <c r="E226" s="29"/>
      <c r="F226" s="29"/>
      <c r="G226" s="30"/>
    </row>
    <row r="227" spans="2:7" ht="13.5" customHeight="1" x14ac:dyDescent="0.25">
      <c r="B227" s="26"/>
      <c r="C227" s="27"/>
      <c r="D227" s="28"/>
      <c r="E227" s="29"/>
      <c r="F227" s="29"/>
      <c r="G227" s="30"/>
    </row>
    <row r="228" spans="2:7" ht="13.5" customHeight="1" x14ac:dyDescent="0.25">
      <c r="B228" s="26"/>
      <c r="C228" s="27"/>
      <c r="D228" s="28"/>
      <c r="E228" s="29"/>
      <c r="F228" s="29"/>
      <c r="G228" s="30"/>
    </row>
    <row r="229" spans="2:7" ht="13.5" customHeight="1" x14ac:dyDescent="0.25">
      <c r="B229" s="26"/>
      <c r="C229" s="27"/>
      <c r="D229" s="28"/>
      <c r="E229" s="29"/>
      <c r="F229" s="29"/>
      <c r="G229" s="30"/>
    </row>
    <row r="230" spans="2:7" ht="13.5" customHeight="1" x14ac:dyDescent="0.25">
      <c r="B230" s="26"/>
      <c r="C230" s="27"/>
      <c r="D230" s="28"/>
      <c r="E230" s="29"/>
      <c r="F230" s="29"/>
      <c r="G230" s="30"/>
    </row>
    <row r="231" spans="2:7" ht="13.5" customHeight="1" x14ac:dyDescent="0.25">
      <c r="B231" s="26"/>
      <c r="C231" s="27"/>
      <c r="D231" s="28"/>
      <c r="E231" s="29"/>
      <c r="F231" s="29"/>
      <c r="G231" s="30"/>
    </row>
    <row r="232" spans="2:7" ht="13.5" customHeight="1" x14ac:dyDescent="0.25">
      <c r="B232" s="26"/>
      <c r="C232" s="27"/>
      <c r="D232" s="28"/>
      <c r="E232" s="29"/>
      <c r="F232" s="29"/>
      <c r="G232" s="30"/>
    </row>
    <row r="233" spans="2:7" ht="13.5" customHeight="1" x14ac:dyDescent="0.25">
      <c r="B233" s="26"/>
      <c r="C233" s="27"/>
      <c r="D233" s="28"/>
      <c r="E233" s="29"/>
      <c r="F233" s="29"/>
      <c r="G233" s="30"/>
    </row>
    <row r="234" spans="2:7" ht="13.5" customHeight="1" x14ac:dyDescent="0.25">
      <c r="B234" s="26"/>
      <c r="C234" s="27"/>
      <c r="D234" s="28"/>
      <c r="E234" s="29"/>
      <c r="F234" s="29"/>
      <c r="G234" s="30"/>
    </row>
    <row r="235" spans="2:7" ht="13.5" customHeight="1" x14ac:dyDescent="0.25">
      <c r="B235" s="26"/>
      <c r="C235" s="27"/>
      <c r="D235" s="28"/>
      <c r="E235" s="29"/>
      <c r="F235" s="29"/>
      <c r="G235" s="30"/>
    </row>
    <row r="236" spans="2:7" ht="13.5" customHeight="1" x14ac:dyDescent="0.25">
      <c r="B236" s="26"/>
      <c r="C236" s="27"/>
      <c r="D236" s="28"/>
      <c r="E236" s="29"/>
      <c r="F236" s="29"/>
      <c r="G236" s="30"/>
    </row>
    <row r="237" spans="2:7" ht="13.5" customHeight="1" x14ac:dyDescent="0.25">
      <c r="B237" s="26"/>
      <c r="C237" s="27"/>
      <c r="D237" s="28"/>
      <c r="E237" s="29"/>
      <c r="F237" s="29"/>
      <c r="G237" s="30"/>
    </row>
    <row r="238" spans="2:7" ht="13.5" customHeight="1" x14ac:dyDescent="0.25">
      <c r="B238" s="26"/>
      <c r="C238" s="27"/>
      <c r="D238" s="28"/>
      <c r="E238" s="29"/>
      <c r="F238" s="29"/>
      <c r="G238" s="30"/>
    </row>
    <row r="239" spans="2:7" ht="13.5" customHeight="1" x14ac:dyDescent="0.25">
      <c r="B239" s="26"/>
      <c r="C239" s="27"/>
      <c r="D239" s="28"/>
      <c r="E239" s="29"/>
      <c r="F239" s="29"/>
      <c r="G239" s="30"/>
    </row>
    <row r="240" spans="2:7" ht="13.5" customHeight="1" x14ac:dyDescent="0.25">
      <c r="B240" s="26"/>
      <c r="C240" s="27"/>
      <c r="D240" s="28"/>
      <c r="E240" s="29"/>
      <c r="F240" s="29"/>
      <c r="G240" s="30"/>
    </row>
    <row r="241" spans="2:7" ht="13.5" customHeight="1" x14ac:dyDescent="0.25">
      <c r="B241" s="26"/>
      <c r="C241" s="27"/>
      <c r="D241" s="28"/>
      <c r="E241" s="29"/>
      <c r="F241" s="29"/>
      <c r="G241" s="30"/>
    </row>
    <row r="242" spans="2:7" ht="13.5" customHeight="1" x14ac:dyDescent="0.25">
      <c r="B242" s="26"/>
      <c r="C242" s="27"/>
      <c r="D242" s="28"/>
      <c r="E242" s="29"/>
      <c r="F242" s="29"/>
      <c r="G242" s="30"/>
    </row>
    <row r="243" spans="2:7" ht="13.5" customHeight="1" x14ac:dyDescent="0.25">
      <c r="B243" s="26"/>
      <c r="C243" s="27"/>
      <c r="D243" s="28"/>
      <c r="E243" s="29"/>
      <c r="F243" s="29"/>
      <c r="G243" s="30"/>
    </row>
    <row r="244" spans="2:7" ht="13.5" customHeight="1" x14ac:dyDescent="0.25">
      <c r="B244" s="26"/>
      <c r="C244" s="27"/>
      <c r="D244" s="28"/>
      <c r="E244" s="29"/>
      <c r="F244" s="29"/>
      <c r="G244" s="30"/>
    </row>
    <row r="245" spans="2:7" ht="13.5" customHeight="1" x14ac:dyDescent="0.25">
      <c r="B245" s="26"/>
      <c r="C245" s="27"/>
      <c r="D245" s="28"/>
      <c r="E245" s="29"/>
      <c r="F245" s="29"/>
      <c r="G245" s="30"/>
    </row>
    <row r="246" spans="2:7" ht="13.5" customHeight="1" x14ac:dyDescent="0.25">
      <c r="B246" s="26"/>
      <c r="C246" s="27"/>
      <c r="D246" s="28"/>
      <c r="E246" s="29"/>
      <c r="F246" s="29"/>
      <c r="G246" s="30"/>
    </row>
    <row r="247" spans="2:7" ht="13.5" customHeight="1" x14ac:dyDescent="0.25">
      <c r="B247" s="26"/>
      <c r="C247" s="27"/>
      <c r="D247" s="28"/>
      <c r="E247" s="29"/>
      <c r="F247" s="29"/>
      <c r="G247" s="30"/>
    </row>
    <row r="248" spans="2:7" ht="13.5" customHeight="1" x14ac:dyDescent="0.25">
      <c r="B248" s="26"/>
      <c r="C248" s="27"/>
      <c r="D248" s="28"/>
      <c r="E248" s="29"/>
      <c r="F248" s="29"/>
      <c r="G248" s="30"/>
    </row>
    <row r="249" spans="2:7" ht="13.5" customHeight="1" x14ac:dyDescent="0.25">
      <c r="B249" s="26"/>
      <c r="C249" s="27"/>
      <c r="D249" s="28"/>
      <c r="E249" s="29"/>
      <c r="F249" s="29"/>
      <c r="G249" s="30"/>
    </row>
    <row r="250" spans="2:7" ht="13.5" customHeight="1" x14ac:dyDescent="0.25">
      <c r="B250" s="26"/>
      <c r="C250" s="27"/>
      <c r="D250" s="28"/>
      <c r="E250" s="29"/>
      <c r="F250" s="29"/>
      <c r="G250" s="30"/>
    </row>
    <row r="251" spans="2:7" ht="13.5" customHeight="1" x14ac:dyDescent="0.25">
      <c r="B251" s="26"/>
      <c r="C251" s="27"/>
      <c r="D251" s="28"/>
      <c r="E251" s="29"/>
      <c r="F251" s="29"/>
      <c r="G251" s="30"/>
    </row>
    <row r="252" spans="2:7" ht="13.5" customHeight="1" x14ac:dyDescent="0.25">
      <c r="B252" s="26"/>
      <c r="C252" s="27"/>
      <c r="D252" s="28"/>
      <c r="E252" s="29"/>
      <c r="F252" s="29"/>
      <c r="G252" s="30"/>
    </row>
    <row r="253" spans="2:7" ht="13.5" customHeight="1" x14ac:dyDescent="0.25">
      <c r="B253" s="26"/>
      <c r="C253" s="27"/>
      <c r="D253" s="28"/>
      <c r="E253" s="29"/>
      <c r="F253" s="29"/>
      <c r="G253" s="30"/>
    </row>
    <row r="254" spans="2:7" ht="13.5" customHeight="1" x14ac:dyDescent="0.25">
      <c r="B254" s="26"/>
      <c r="C254" s="27"/>
      <c r="D254" s="28"/>
      <c r="E254" s="29"/>
      <c r="F254" s="29"/>
      <c r="G254" s="30"/>
    </row>
    <row r="255" spans="2:7" ht="13.5" customHeight="1" x14ac:dyDescent="0.25">
      <c r="B255" s="26"/>
      <c r="C255" s="27"/>
      <c r="D255" s="28"/>
      <c r="E255" s="29"/>
      <c r="F255" s="29"/>
      <c r="G255" s="30"/>
    </row>
    <row r="256" spans="2:7" ht="13.5" customHeight="1" x14ac:dyDescent="0.25">
      <c r="B256" s="26"/>
      <c r="C256" s="27"/>
      <c r="D256" s="28"/>
      <c r="E256" s="29"/>
      <c r="F256" s="29"/>
      <c r="G256" s="30"/>
    </row>
    <row r="257" spans="2:7" ht="13.5" customHeight="1" x14ac:dyDescent="0.25">
      <c r="B257" s="26"/>
      <c r="C257" s="27"/>
      <c r="D257" s="28"/>
      <c r="E257" s="29"/>
      <c r="F257" s="29"/>
      <c r="G257" s="30"/>
    </row>
    <row r="258" spans="2:7" ht="13.5" customHeight="1" x14ac:dyDescent="0.25">
      <c r="B258" s="26"/>
      <c r="C258" s="27"/>
      <c r="D258" s="28"/>
      <c r="E258" s="29"/>
      <c r="F258" s="29"/>
      <c r="G258" s="30"/>
    </row>
    <row r="259" spans="2:7" ht="13.5" customHeight="1" x14ac:dyDescent="0.25">
      <c r="B259" s="26"/>
      <c r="C259" s="27"/>
      <c r="D259" s="28"/>
      <c r="E259" s="29"/>
      <c r="F259" s="29"/>
      <c r="G259" s="30"/>
    </row>
    <row r="260" spans="2:7" ht="13.5" customHeight="1" x14ac:dyDescent="0.25">
      <c r="B260" s="26"/>
      <c r="C260" s="27"/>
      <c r="D260" s="28"/>
      <c r="E260" s="29"/>
      <c r="F260" s="29"/>
      <c r="G260" s="30"/>
    </row>
    <row r="261" spans="2:7" ht="13.5" customHeight="1" x14ac:dyDescent="0.25">
      <c r="B261" s="26"/>
      <c r="C261" s="27"/>
      <c r="D261" s="28"/>
      <c r="E261" s="29"/>
      <c r="F261" s="29"/>
      <c r="G261" s="30"/>
    </row>
    <row r="262" spans="2:7" ht="13.5" customHeight="1" x14ac:dyDescent="0.25">
      <c r="B262" s="26"/>
      <c r="C262" s="27"/>
      <c r="D262" s="28"/>
      <c r="E262" s="29"/>
      <c r="F262" s="29"/>
      <c r="G262" s="30"/>
    </row>
    <row r="263" spans="2:7" ht="13.5" customHeight="1" x14ac:dyDescent="0.25">
      <c r="B263" s="26"/>
      <c r="C263" s="27"/>
      <c r="D263" s="28"/>
      <c r="E263" s="29"/>
      <c r="F263" s="29"/>
      <c r="G263" s="30"/>
    </row>
    <row r="264" spans="2:7" ht="13.5" customHeight="1" x14ac:dyDescent="0.25">
      <c r="B264" s="26"/>
      <c r="C264" s="27"/>
      <c r="D264" s="28"/>
      <c r="E264" s="29"/>
      <c r="F264" s="29"/>
      <c r="G264" s="30"/>
    </row>
    <row r="265" spans="2:7" ht="13.5" customHeight="1" x14ac:dyDescent="0.25">
      <c r="B265" s="26"/>
      <c r="C265" s="27"/>
      <c r="D265" s="28"/>
      <c r="E265" s="29"/>
      <c r="F265" s="29"/>
      <c r="G265" s="30"/>
    </row>
    <row r="266" spans="2:7" ht="13.5" customHeight="1" x14ac:dyDescent="0.25">
      <c r="B266" s="26"/>
      <c r="C266" s="27"/>
      <c r="D266" s="28"/>
      <c r="E266" s="29"/>
      <c r="F266" s="29"/>
      <c r="G266" s="30"/>
    </row>
    <row r="267" spans="2:7" ht="13.5" customHeight="1" x14ac:dyDescent="0.25">
      <c r="B267" s="26"/>
      <c r="C267" s="27"/>
      <c r="D267" s="28"/>
      <c r="E267" s="29"/>
      <c r="F267" s="29"/>
      <c r="G267" s="30"/>
    </row>
    <row r="268" spans="2:7" ht="13.5" customHeight="1" x14ac:dyDescent="0.25">
      <c r="B268" s="26"/>
      <c r="C268" s="27"/>
      <c r="D268" s="28"/>
      <c r="E268" s="29"/>
      <c r="F268" s="29"/>
      <c r="G268" s="30"/>
    </row>
    <row r="269" spans="2:7" ht="13.5" customHeight="1" x14ac:dyDescent="0.25">
      <c r="B269" s="26"/>
      <c r="C269" s="27"/>
      <c r="D269" s="28"/>
      <c r="E269" s="29"/>
      <c r="F269" s="29"/>
      <c r="G269" s="30"/>
    </row>
    <row r="270" spans="2:7" ht="13.5" customHeight="1" x14ac:dyDescent="0.25">
      <c r="B270" s="26"/>
      <c r="C270" s="27"/>
      <c r="D270" s="28"/>
      <c r="E270" s="29"/>
      <c r="F270" s="29"/>
      <c r="G270" s="30"/>
    </row>
    <row r="271" spans="2:7" ht="13.5" customHeight="1" x14ac:dyDescent="0.25">
      <c r="B271" s="26"/>
      <c r="C271" s="27"/>
      <c r="D271" s="28"/>
      <c r="E271" s="29"/>
      <c r="F271" s="29"/>
      <c r="G271" s="30"/>
    </row>
    <row r="272" spans="2:7" ht="13.5" customHeight="1" x14ac:dyDescent="0.25">
      <c r="B272" s="26"/>
      <c r="C272" s="27"/>
      <c r="D272" s="28"/>
      <c r="E272" s="29"/>
      <c r="F272" s="29"/>
      <c r="G272" s="30"/>
    </row>
    <row r="273" spans="2:7" ht="13.5" customHeight="1" x14ac:dyDescent="0.25">
      <c r="B273" s="26"/>
      <c r="C273" s="27"/>
      <c r="D273" s="28"/>
      <c r="E273" s="29"/>
      <c r="F273" s="29"/>
      <c r="G273" s="30"/>
    </row>
    <row r="274" spans="2:7" ht="13.5" customHeight="1" x14ac:dyDescent="0.25">
      <c r="B274" s="26"/>
      <c r="C274" s="27"/>
      <c r="D274" s="28"/>
      <c r="E274" s="29"/>
      <c r="F274" s="29"/>
      <c r="G274" s="30"/>
    </row>
    <row r="275" spans="2:7" ht="13.5" customHeight="1" x14ac:dyDescent="0.25">
      <c r="B275" s="26"/>
      <c r="C275" s="27"/>
      <c r="D275" s="28"/>
      <c r="E275" s="29"/>
      <c r="F275" s="29"/>
      <c r="G275" s="30"/>
    </row>
    <row r="276" spans="2:7" ht="13.5" customHeight="1" x14ac:dyDescent="0.25">
      <c r="B276" s="26"/>
      <c r="C276" s="27"/>
      <c r="D276" s="28"/>
      <c r="E276" s="29"/>
      <c r="F276" s="29"/>
      <c r="G276" s="30"/>
    </row>
    <row r="277" spans="2:7" ht="13.5" customHeight="1" x14ac:dyDescent="0.25">
      <c r="B277" s="26"/>
      <c r="C277" s="27"/>
      <c r="D277" s="28"/>
      <c r="E277" s="29"/>
      <c r="F277" s="29"/>
      <c r="G277" s="30"/>
    </row>
    <row r="278" spans="2:7" ht="13.5" customHeight="1" x14ac:dyDescent="0.25">
      <c r="B278" s="26"/>
      <c r="C278" s="27"/>
      <c r="D278" s="28"/>
      <c r="E278" s="29"/>
      <c r="F278" s="29"/>
      <c r="G278" s="30"/>
    </row>
    <row r="279" spans="2:7" ht="13.5" customHeight="1" x14ac:dyDescent="0.25">
      <c r="B279" s="26"/>
      <c r="C279" s="27"/>
      <c r="D279" s="28"/>
      <c r="E279" s="29"/>
      <c r="F279" s="29"/>
      <c r="G279" s="30"/>
    </row>
    <row r="280" spans="2:7" ht="13.5" customHeight="1" x14ac:dyDescent="0.25">
      <c r="B280" s="26"/>
      <c r="C280" s="27"/>
      <c r="D280" s="28"/>
      <c r="E280" s="29"/>
      <c r="F280" s="29"/>
      <c r="G280" s="30"/>
    </row>
    <row r="281" spans="2:7" ht="13.5" customHeight="1" x14ac:dyDescent="0.25">
      <c r="B281" s="26"/>
      <c r="C281" s="27"/>
      <c r="D281" s="28"/>
      <c r="E281" s="29"/>
      <c r="F281" s="29"/>
      <c r="G281" s="30"/>
    </row>
    <row r="282" spans="2:7" ht="13.5" customHeight="1" x14ac:dyDescent="0.25">
      <c r="B282" s="26"/>
      <c r="C282" s="27"/>
      <c r="D282" s="28"/>
      <c r="E282" s="29"/>
      <c r="F282" s="29"/>
      <c r="G282" s="30"/>
    </row>
    <row r="283" spans="2:7" ht="13.5" customHeight="1" x14ac:dyDescent="0.25">
      <c r="B283" s="26"/>
      <c r="C283" s="27"/>
      <c r="D283" s="28"/>
      <c r="E283" s="29"/>
      <c r="F283" s="29"/>
      <c r="G283" s="30"/>
    </row>
    <row r="284" spans="2:7" ht="13.5" customHeight="1" x14ac:dyDescent="0.25">
      <c r="B284" s="26"/>
      <c r="C284" s="27"/>
      <c r="D284" s="28"/>
      <c r="E284" s="29"/>
      <c r="F284" s="29"/>
      <c r="G284" s="30"/>
    </row>
    <row r="285" spans="2:7" ht="13.5" customHeight="1" x14ac:dyDescent="0.25">
      <c r="B285" s="26"/>
      <c r="C285" s="27"/>
      <c r="D285" s="28"/>
      <c r="E285" s="29"/>
      <c r="F285" s="29"/>
      <c r="G285" s="30"/>
    </row>
    <row r="286" spans="2:7" ht="13.5" customHeight="1" x14ac:dyDescent="0.25">
      <c r="B286" s="26"/>
      <c r="C286" s="27"/>
      <c r="D286" s="28"/>
      <c r="E286" s="29"/>
      <c r="F286" s="29"/>
      <c r="G286" s="30"/>
    </row>
    <row r="287" spans="2:7" ht="13.5" customHeight="1" x14ac:dyDescent="0.25">
      <c r="B287" s="26"/>
      <c r="C287" s="27"/>
      <c r="D287" s="28"/>
      <c r="E287" s="29"/>
      <c r="F287" s="29"/>
      <c r="G287" s="30"/>
    </row>
    <row r="288" spans="2:7" ht="13.5" customHeight="1" x14ac:dyDescent="0.25">
      <c r="B288" s="26"/>
      <c r="C288" s="27"/>
      <c r="D288" s="28"/>
      <c r="E288" s="29"/>
      <c r="F288" s="29"/>
      <c r="G288" s="30"/>
    </row>
    <row r="289" spans="2:7" ht="13.5" customHeight="1" x14ac:dyDescent="0.25">
      <c r="B289" s="26"/>
      <c r="C289" s="27"/>
      <c r="D289" s="28"/>
      <c r="E289" s="29"/>
      <c r="F289" s="29"/>
      <c r="G289" s="30"/>
    </row>
    <row r="290" spans="2:7" ht="13.5" customHeight="1" x14ac:dyDescent="0.25">
      <c r="B290" s="26"/>
      <c r="C290" s="27"/>
      <c r="D290" s="28"/>
      <c r="E290" s="29"/>
      <c r="F290" s="29"/>
      <c r="G290" s="30"/>
    </row>
    <row r="291" spans="2:7" ht="13.5" customHeight="1" x14ac:dyDescent="0.25">
      <c r="B291" s="26"/>
      <c r="C291" s="27"/>
      <c r="D291" s="28"/>
      <c r="E291" s="29"/>
      <c r="F291" s="29"/>
      <c r="G291" s="30"/>
    </row>
    <row r="292" spans="2:7" ht="13.5" customHeight="1" x14ac:dyDescent="0.25">
      <c r="B292" s="26"/>
      <c r="C292" s="27"/>
      <c r="D292" s="28"/>
      <c r="E292" s="29"/>
      <c r="F292" s="29"/>
      <c r="G292" s="30"/>
    </row>
    <row r="293" spans="2:7" ht="13.5" customHeight="1" x14ac:dyDescent="0.25">
      <c r="B293" s="26"/>
      <c r="C293" s="27"/>
      <c r="D293" s="28"/>
      <c r="E293" s="29"/>
      <c r="F293" s="29"/>
      <c r="G293" s="30"/>
    </row>
    <row r="294" spans="2:7" ht="13.5" customHeight="1" x14ac:dyDescent="0.25">
      <c r="B294" s="26"/>
      <c r="C294" s="27"/>
      <c r="D294" s="28"/>
      <c r="E294" s="29"/>
      <c r="F294" s="29"/>
      <c r="G294" s="30"/>
    </row>
    <row r="295" spans="2:7" ht="13.5" customHeight="1" x14ac:dyDescent="0.25">
      <c r="B295" s="26"/>
      <c r="C295" s="27"/>
      <c r="D295" s="28"/>
      <c r="E295" s="29"/>
      <c r="F295" s="29"/>
      <c r="G295" s="30"/>
    </row>
    <row r="296" spans="2:7" ht="13.5" customHeight="1" x14ac:dyDescent="0.25">
      <c r="B296" s="26"/>
      <c r="C296" s="27"/>
      <c r="D296" s="28"/>
      <c r="E296" s="29"/>
      <c r="F296" s="29"/>
      <c r="G296" s="30"/>
    </row>
    <row r="297" spans="2:7" ht="13.5" customHeight="1" x14ac:dyDescent="0.25">
      <c r="B297" s="26"/>
      <c r="C297" s="27"/>
      <c r="D297" s="28"/>
      <c r="E297" s="29"/>
      <c r="F297" s="29"/>
      <c r="G297" s="30"/>
    </row>
    <row r="298" spans="2:7" ht="13.5" customHeight="1" x14ac:dyDescent="0.25">
      <c r="B298" s="26"/>
      <c r="C298" s="27"/>
      <c r="D298" s="28"/>
      <c r="E298" s="29"/>
      <c r="F298" s="29"/>
      <c r="G298" s="30"/>
    </row>
    <row r="299" spans="2:7" ht="13.5" customHeight="1" x14ac:dyDescent="0.25">
      <c r="B299" s="26"/>
      <c r="C299" s="27"/>
      <c r="D299" s="28"/>
      <c r="E299" s="29"/>
      <c r="F299" s="29"/>
      <c r="G299" s="30"/>
    </row>
    <row r="300" spans="2:7" ht="13.5" customHeight="1" x14ac:dyDescent="0.25">
      <c r="B300" s="26"/>
      <c r="C300" s="27"/>
      <c r="D300" s="28"/>
      <c r="E300" s="29"/>
      <c r="F300" s="29"/>
      <c r="G300" s="30"/>
    </row>
    <row r="301" spans="2:7" ht="13.5" customHeight="1" x14ac:dyDescent="0.25">
      <c r="B301" s="26"/>
      <c r="C301" s="27"/>
      <c r="D301" s="28"/>
      <c r="E301" s="29"/>
      <c r="F301" s="29"/>
      <c r="G301" s="30"/>
    </row>
    <row r="302" spans="2:7" ht="13.5" customHeight="1" x14ac:dyDescent="0.25">
      <c r="B302" s="26"/>
      <c r="C302" s="27"/>
      <c r="D302" s="28"/>
      <c r="E302" s="29"/>
      <c r="F302" s="29"/>
      <c r="G302" s="30"/>
    </row>
    <row r="303" spans="2:7" ht="13.5" customHeight="1" x14ac:dyDescent="0.25">
      <c r="B303" s="26"/>
      <c r="C303" s="27"/>
      <c r="D303" s="28"/>
      <c r="E303" s="29"/>
      <c r="F303" s="29"/>
      <c r="G303" s="30"/>
    </row>
    <row r="304" spans="2:7" ht="13.5" customHeight="1" x14ac:dyDescent="0.25">
      <c r="B304" s="26"/>
      <c r="C304" s="27"/>
      <c r="D304" s="28"/>
      <c r="E304" s="29"/>
      <c r="F304" s="29"/>
      <c r="G304" s="30"/>
    </row>
    <row r="305" spans="2:7" ht="13.5" customHeight="1" x14ac:dyDescent="0.25">
      <c r="B305" s="31"/>
      <c r="C305" s="32"/>
      <c r="D305" s="33"/>
      <c r="E305" s="34"/>
      <c r="F305" s="34"/>
      <c r="G305" s="35"/>
    </row>
    <row r="306" spans="2:7" ht="13.5" customHeight="1" x14ac:dyDescent="0.25">
      <c r="B306"/>
      <c r="C306"/>
      <c r="D306"/>
      <c r="E306"/>
      <c r="F306"/>
      <c r="G306"/>
    </row>
    <row r="307" spans="2:7" ht="13.5" customHeight="1" x14ac:dyDescent="0.25">
      <c r="D307" s="36"/>
      <c r="E307" s="37"/>
      <c r="F307" s="37"/>
    </row>
    <row r="308" spans="2:7" ht="13.5" customHeight="1" x14ac:dyDescent="0.25">
      <c r="D308" s="36"/>
      <c r="E308" s="37"/>
      <c r="F308" s="37"/>
    </row>
    <row r="309" spans="2:7" ht="13.5" customHeight="1" x14ac:dyDescent="0.25">
      <c r="D309" s="36"/>
      <c r="E309" s="37"/>
      <c r="F309" s="37"/>
    </row>
    <row r="310" spans="2:7" ht="13.5" customHeight="1" x14ac:dyDescent="0.25">
      <c r="D310" s="36"/>
      <c r="E310" s="37"/>
      <c r="F310" s="37"/>
    </row>
    <row r="311" spans="2:7" ht="13.5" customHeight="1" x14ac:dyDescent="0.25">
      <c r="D311" s="36"/>
      <c r="E311" s="37"/>
      <c r="F311" s="37"/>
    </row>
    <row r="312" spans="2:7" ht="13.5" customHeight="1" x14ac:dyDescent="0.25">
      <c r="D312" s="36"/>
      <c r="E312" s="37"/>
      <c r="F312" s="37"/>
    </row>
    <row r="313" spans="2:7" ht="13.5" customHeight="1" x14ac:dyDescent="0.25">
      <c r="D313" s="36"/>
      <c r="E313" s="37"/>
      <c r="F313" s="37"/>
    </row>
    <row r="314" spans="2:7" ht="13.5" customHeight="1" x14ac:dyDescent="0.25">
      <c r="D314" s="36"/>
      <c r="E314" s="37"/>
      <c r="F314" s="37"/>
    </row>
    <row r="315" spans="2:7" ht="13.5" customHeight="1" x14ac:dyDescent="0.25">
      <c r="D315" s="36"/>
      <c r="E315" s="37"/>
      <c r="F315" s="37"/>
    </row>
    <row r="316" spans="2:7" ht="13.5" customHeight="1" x14ac:dyDescent="0.25">
      <c r="D316" s="36"/>
      <c r="E316" s="37"/>
      <c r="F316" s="37"/>
    </row>
    <row r="317" spans="2:7" ht="13.5" customHeight="1" x14ac:dyDescent="0.25">
      <c r="D317" s="36"/>
      <c r="E317" s="37"/>
      <c r="F317" s="37"/>
    </row>
    <row r="318" spans="2:7" ht="13.5" customHeight="1" x14ac:dyDescent="0.25">
      <c r="D318" s="36"/>
      <c r="E318" s="37"/>
      <c r="F318" s="37"/>
    </row>
    <row r="319" spans="2:7" ht="13.5" customHeight="1" x14ac:dyDescent="0.25">
      <c r="D319" s="36"/>
      <c r="E319" s="37"/>
      <c r="F319" s="37"/>
    </row>
    <row r="320" spans="2:7" ht="13.5" customHeight="1" x14ac:dyDescent="0.25">
      <c r="D320" s="36"/>
      <c r="E320" s="37"/>
      <c r="F320" s="37"/>
    </row>
    <row r="321" spans="4:6" ht="13.5" customHeight="1" x14ac:dyDescent="0.25">
      <c r="D321" s="36"/>
      <c r="E321" s="37"/>
      <c r="F321" s="37"/>
    </row>
    <row r="322" spans="4:6" ht="13.5" customHeight="1" x14ac:dyDescent="0.25">
      <c r="D322" s="36"/>
      <c r="E322" s="37"/>
      <c r="F322" s="37"/>
    </row>
    <row r="323" spans="4:6" ht="13.5" customHeight="1" x14ac:dyDescent="0.25">
      <c r="D323" s="36"/>
      <c r="E323" s="37"/>
      <c r="F323" s="37"/>
    </row>
    <row r="324" spans="4:6" ht="13.5" customHeight="1" x14ac:dyDescent="0.25">
      <c r="D324" s="36"/>
      <c r="E324" s="37"/>
      <c r="F324" s="37"/>
    </row>
    <row r="325" spans="4:6" ht="13.5" customHeight="1" x14ac:dyDescent="0.25">
      <c r="D325" s="36"/>
      <c r="E325" s="37"/>
      <c r="F325" s="37"/>
    </row>
    <row r="326" spans="4:6" ht="13.5" customHeight="1" x14ac:dyDescent="0.25">
      <c r="D326" s="36"/>
      <c r="E326" s="37"/>
      <c r="F326" s="37"/>
    </row>
    <row r="327" spans="4:6" ht="13.5" customHeight="1" x14ac:dyDescent="0.25">
      <c r="D327" s="36"/>
      <c r="E327" s="37"/>
      <c r="F327" s="37"/>
    </row>
    <row r="328" spans="4:6" ht="13.5" customHeight="1" x14ac:dyDescent="0.25">
      <c r="D328" s="36"/>
      <c r="E328" s="37"/>
      <c r="F328" s="37"/>
    </row>
    <row r="329" spans="4:6" ht="13.5" customHeight="1" x14ac:dyDescent="0.25">
      <c r="D329" s="36"/>
      <c r="E329" s="37"/>
      <c r="F329" s="37"/>
    </row>
    <row r="330" spans="4:6" ht="13.5" customHeight="1" x14ac:dyDescent="0.25">
      <c r="D330" s="36"/>
      <c r="E330" s="37"/>
      <c r="F330" s="37"/>
    </row>
    <row r="331" spans="4:6" ht="13.5" customHeight="1" x14ac:dyDescent="0.25">
      <c r="D331" s="36"/>
      <c r="E331" s="37"/>
      <c r="F331" s="37"/>
    </row>
    <row r="332" spans="4:6" ht="13.5" customHeight="1" x14ac:dyDescent="0.25">
      <c r="D332" s="36"/>
      <c r="E332" s="37"/>
      <c r="F332" s="37"/>
    </row>
    <row r="333" spans="4:6" ht="13.5" customHeight="1" x14ac:dyDescent="0.25">
      <c r="D333" s="36"/>
      <c r="E333" s="37"/>
      <c r="F333" s="37"/>
    </row>
    <row r="334" spans="4:6" ht="13.5" customHeight="1" x14ac:dyDescent="0.25">
      <c r="D334" s="36"/>
      <c r="E334" s="37"/>
      <c r="F334" s="37"/>
    </row>
    <row r="335" spans="4:6" ht="13.5" customHeight="1" x14ac:dyDescent="0.25">
      <c r="D335" s="36"/>
      <c r="E335" s="37"/>
      <c r="F335" s="37"/>
    </row>
    <row r="336" spans="4:6" ht="13.5" customHeight="1" x14ac:dyDescent="0.25">
      <c r="D336" s="36"/>
      <c r="E336" s="37"/>
      <c r="F336" s="37"/>
    </row>
    <row r="337" spans="4:6" ht="13.5" customHeight="1" x14ac:dyDescent="0.25">
      <c r="D337" s="36"/>
      <c r="E337" s="37"/>
      <c r="F337" s="37"/>
    </row>
    <row r="338" spans="4:6" ht="13.5" customHeight="1" x14ac:dyDescent="0.25">
      <c r="D338" s="36"/>
      <c r="E338" s="37"/>
      <c r="F338" s="37"/>
    </row>
    <row r="339" spans="4:6" ht="13.5" customHeight="1" x14ac:dyDescent="0.25">
      <c r="D339" s="36"/>
      <c r="E339" s="37"/>
      <c r="F339" s="37"/>
    </row>
    <row r="340" spans="4:6" ht="13.5" customHeight="1" x14ac:dyDescent="0.25">
      <c r="D340" s="36"/>
      <c r="E340" s="37"/>
      <c r="F340" s="37"/>
    </row>
    <row r="341" spans="4:6" ht="13.5" customHeight="1" x14ac:dyDescent="0.25">
      <c r="D341" s="36"/>
      <c r="E341" s="37"/>
      <c r="F341" s="37"/>
    </row>
    <row r="342" spans="4:6" ht="13.5" customHeight="1" x14ac:dyDescent="0.25">
      <c r="D342" s="36"/>
      <c r="E342" s="37"/>
      <c r="F342" s="37"/>
    </row>
    <row r="343" spans="4:6" ht="13.5" customHeight="1" x14ac:dyDescent="0.25">
      <c r="D343" s="36"/>
      <c r="E343" s="37"/>
      <c r="F343" s="37"/>
    </row>
    <row r="344" spans="4:6" ht="13.5" customHeight="1" x14ac:dyDescent="0.25">
      <c r="D344" s="36"/>
      <c r="E344" s="37"/>
      <c r="F344" s="37"/>
    </row>
    <row r="345" spans="4:6" ht="13.5" customHeight="1" x14ac:dyDescent="0.25">
      <c r="D345" s="36"/>
      <c r="E345" s="37"/>
      <c r="F345" s="37"/>
    </row>
    <row r="346" spans="4:6" ht="13.5" customHeight="1" x14ac:dyDescent="0.25">
      <c r="D346" s="36"/>
      <c r="E346" s="37"/>
      <c r="F346" s="37"/>
    </row>
    <row r="347" spans="4:6" ht="13.5" customHeight="1" x14ac:dyDescent="0.25">
      <c r="D347" s="36"/>
      <c r="E347" s="37"/>
      <c r="F347" s="37"/>
    </row>
    <row r="348" spans="4:6" ht="13.5" customHeight="1" x14ac:dyDescent="0.25">
      <c r="D348" s="36"/>
      <c r="E348" s="37"/>
      <c r="F348" s="37"/>
    </row>
    <row r="349" spans="4:6" ht="13.5" customHeight="1" x14ac:dyDescent="0.25">
      <c r="D349" s="36"/>
      <c r="E349" s="37"/>
      <c r="F349" s="37"/>
    </row>
    <row r="350" spans="4:6" ht="13.5" customHeight="1" x14ac:dyDescent="0.25">
      <c r="D350" s="36"/>
      <c r="E350" s="37"/>
      <c r="F350" s="37"/>
    </row>
    <row r="351" spans="4:6" ht="13.5" customHeight="1" x14ac:dyDescent="0.25">
      <c r="D351" s="36"/>
      <c r="E351" s="37"/>
      <c r="F351" s="37"/>
    </row>
    <row r="352" spans="4:6" ht="13.5" customHeight="1" x14ac:dyDescent="0.25">
      <c r="D352" s="36"/>
      <c r="E352" s="37"/>
      <c r="F352" s="37"/>
    </row>
    <row r="353" spans="4:6" ht="13.5" customHeight="1" x14ac:dyDescent="0.25">
      <c r="D353" s="36"/>
      <c r="E353" s="37"/>
      <c r="F353" s="37"/>
    </row>
    <row r="354" spans="4:6" ht="13.5" customHeight="1" x14ac:dyDescent="0.25">
      <c r="D354" s="36"/>
      <c r="E354" s="37"/>
      <c r="F354" s="37"/>
    </row>
    <row r="355" spans="4:6" ht="13.5" customHeight="1" x14ac:dyDescent="0.25">
      <c r="D355" s="36"/>
      <c r="E355" s="37"/>
      <c r="F355" s="37"/>
    </row>
    <row r="356" spans="4:6" ht="13.5" customHeight="1" x14ac:dyDescent="0.25">
      <c r="D356" s="36"/>
      <c r="E356" s="37"/>
      <c r="F356" s="37"/>
    </row>
    <row r="357" spans="4:6" ht="13.5" customHeight="1" x14ac:dyDescent="0.25">
      <c r="D357" s="36"/>
      <c r="E357" s="37"/>
      <c r="F357" s="37"/>
    </row>
    <row r="358" spans="4:6" ht="13.5" customHeight="1" x14ac:dyDescent="0.25">
      <c r="D358" s="36"/>
      <c r="E358" s="37"/>
      <c r="F358" s="37"/>
    </row>
    <row r="359" spans="4:6" ht="13.5" customHeight="1" x14ac:dyDescent="0.25">
      <c r="D359" s="36"/>
      <c r="E359" s="37"/>
      <c r="F359" s="37"/>
    </row>
    <row r="360" spans="4:6" ht="13.5" customHeight="1" x14ac:dyDescent="0.25">
      <c r="D360" s="36"/>
      <c r="E360" s="37"/>
      <c r="F360" s="37"/>
    </row>
    <row r="361" spans="4:6" ht="13.5" customHeight="1" x14ac:dyDescent="0.25">
      <c r="D361" s="36"/>
      <c r="E361" s="37"/>
      <c r="F361" s="37"/>
    </row>
    <row r="362" spans="4:6" ht="13.5" customHeight="1" x14ac:dyDescent="0.25">
      <c r="D362" s="36"/>
      <c r="E362" s="37"/>
      <c r="F362" s="37"/>
    </row>
    <row r="363" spans="4:6" ht="13.5" customHeight="1" x14ac:dyDescent="0.25">
      <c r="D363" s="36"/>
      <c r="E363" s="37"/>
      <c r="F363" s="37"/>
    </row>
    <row r="364" spans="4:6" ht="13.5" customHeight="1" x14ac:dyDescent="0.25">
      <c r="D364" s="36"/>
      <c r="E364" s="37"/>
      <c r="F364" s="37"/>
    </row>
    <row r="365" spans="4:6" ht="13.5" customHeight="1" x14ac:dyDescent="0.25">
      <c r="D365" s="36"/>
      <c r="E365" s="37"/>
      <c r="F365" s="37"/>
    </row>
    <row r="366" spans="4:6" ht="13.5" customHeight="1" x14ac:dyDescent="0.25">
      <c r="D366" s="36"/>
      <c r="E366" s="37"/>
      <c r="F366" s="37"/>
    </row>
    <row r="367" spans="4:6" ht="13.5" customHeight="1" x14ac:dyDescent="0.25">
      <c r="D367" s="36"/>
      <c r="E367" s="37"/>
      <c r="F367" s="37"/>
    </row>
    <row r="368" spans="4:6" ht="13.5" customHeight="1" x14ac:dyDescent="0.25">
      <c r="D368" s="36"/>
      <c r="E368" s="37"/>
      <c r="F368" s="37"/>
    </row>
    <row r="369" spans="4:6" ht="13.5" customHeight="1" x14ac:dyDescent="0.25">
      <c r="D369" s="36"/>
      <c r="E369" s="37"/>
      <c r="F369" s="37"/>
    </row>
    <row r="370" spans="4:6" ht="13.5" customHeight="1" x14ac:dyDescent="0.25">
      <c r="D370" s="36"/>
      <c r="E370" s="37"/>
      <c r="F370" s="37"/>
    </row>
    <row r="371" spans="4:6" ht="13.5" customHeight="1" x14ac:dyDescent="0.25">
      <c r="D371" s="36"/>
      <c r="E371" s="37"/>
      <c r="F371" s="37"/>
    </row>
    <row r="372" spans="4:6" ht="13.5" customHeight="1" x14ac:dyDescent="0.25">
      <c r="D372" s="36"/>
      <c r="E372" s="37"/>
      <c r="F372" s="37"/>
    </row>
    <row r="373" spans="4:6" ht="13.5" customHeight="1" x14ac:dyDescent="0.25">
      <c r="D373" s="36"/>
      <c r="E373" s="37"/>
      <c r="F373" s="37"/>
    </row>
    <row r="374" spans="4:6" ht="13.5" customHeight="1" x14ac:dyDescent="0.25">
      <c r="D374" s="36"/>
      <c r="E374" s="37"/>
      <c r="F374" s="37"/>
    </row>
    <row r="375" spans="4:6" ht="13.5" customHeight="1" x14ac:dyDescent="0.25">
      <c r="D375" s="36"/>
      <c r="E375" s="37"/>
      <c r="F375" s="37"/>
    </row>
    <row r="376" spans="4:6" ht="13.5" customHeight="1" x14ac:dyDescent="0.25">
      <c r="D376" s="36"/>
      <c r="E376" s="37"/>
      <c r="F376" s="37"/>
    </row>
    <row r="377" spans="4:6" ht="13.5" customHeight="1" x14ac:dyDescent="0.25">
      <c r="D377" s="36"/>
      <c r="E377" s="37"/>
      <c r="F377" s="37"/>
    </row>
    <row r="378" spans="4:6" ht="13.5" customHeight="1" x14ac:dyDescent="0.25">
      <c r="D378" s="36"/>
      <c r="E378" s="37"/>
      <c r="F378" s="37"/>
    </row>
    <row r="379" spans="4:6" ht="13.5" customHeight="1" x14ac:dyDescent="0.25">
      <c r="D379" s="36"/>
      <c r="E379" s="37"/>
      <c r="F379" s="37"/>
    </row>
    <row r="380" spans="4:6" ht="13.5" customHeight="1" x14ac:dyDescent="0.25">
      <c r="D380" s="36"/>
      <c r="E380" s="37"/>
      <c r="F380" s="37"/>
    </row>
    <row r="381" spans="4:6" ht="13.5" customHeight="1" x14ac:dyDescent="0.25">
      <c r="D381" s="36"/>
      <c r="E381" s="37"/>
      <c r="F381" s="37"/>
    </row>
    <row r="382" spans="4:6" ht="13.5" customHeight="1" x14ac:dyDescent="0.25">
      <c r="D382" s="36"/>
      <c r="E382" s="37"/>
      <c r="F382" s="37"/>
    </row>
    <row r="383" spans="4:6" ht="13.5" customHeight="1" x14ac:dyDescent="0.25">
      <c r="D383" s="36"/>
      <c r="E383" s="37"/>
      <c r="F383" s="37"/>
    </row>
    <row r="384" spans="4:6" ht="13.5" customHeight="1" x14ac:dyDescent="0.25">
      <c r="D384" s="36"/>
      <c r="E384" s="37"/>
      <c r="F384" s="37"/>
    </row>
    <row r="385" spans="4:6" ht="13.5" customHeight="1" x14ac:dyDescent="0.25">
      <c r="D385" s="36"/>
      <c r="E385" s="37"/>
      <c r="F385" s="37"/>
    </row>
    <row r="386" spans="4:6" ht="13.5" customHeight="1" x14ac:dyDescent="0.25">
      <c r="D386" s="36"/>
      <c r="E386" s="37"/>
      <c r="F386" s="37"/>
    </row>
    <row r="387" spans="4:6" ht="13.5" customHeight="1" x14ac:dyDescent="0.25">
      <c r="D387" s="36"/>
      <c r="E387" s="37"/>
      <c r="F387" s="37"/>
    </row>
    <row r="388" spans="4:6" ht="13.5" customHeight="1" x14ac:dyDescent="0.25">
      <c r="D388" s="36"/>
      <c r="E388" s="37"/>
      <c r="F388" s="37"/>
    </row>
    <row r="389" spans="4:6" ht="13.5" customHeight="1" x14ac:dyDescent="0.25">
      <c r="D389" s="36"/>
      <c r="E389" s="37"/>
      <c r="F389" s="37"/>
    </row>
    <row r="390" spans="4:6" ht="13.5" customHeight="1" x14ac:dyDescent="0.25">
      <c r="D390" s="36"/>
      <c r="E390" s="37"/>
      <c r="F390" s="37"/>
    </row>
    <row r="391" spans="4:6" ht="13.5" customHeight="1" x14ac:dyDescent="0.25">
      <c r="D391" s="36"/>
      <c r="E391" s="37"/>
      <c r="F391" s="37"/>
    </row>
    <row r="392" spans="4:6" ht="13.5" customHeight="1" x14ac:dyDescent="0.25">
      <c r="D392" s="36"/>
      <c r="E392" s="37"/>
      <c r="F392" s="37"/>
    </row>
    <row r="393" spans="4:6" ht="13.5" customHeight="1" x14ac:dyDescent="0.25">
      <c r="D393" s="36"/>
      <c r="E393" s="37"/>
      <c r="F393" s="37"/>
    </row>
    <row r="394" spans="4:6" ht="13.5" customHeight="1" x14ac:dyDescent="0.25">
      <c r="D394" s="36"/>
      <c r="E394" s="37"/>
      <c r="F394" s="37"/>
    </row>
    <row r="395" spans="4:6" ht="13.5" customHeight="1" x14ac:dyDescent="0.25">
      <c r="D395" s="36"/>
      <c r="E395" s="37"/>
      <c r="F395" s="37"/>
    </row>
    <row r="396" spans="4:6" ht="13.5" customHeight="1" x14ac:dyDescent="0.25">
      <c r="D396" s="36"/>
      <c r="E396" s="37"/>
      <c r="F396" s="37"/>
    </row>
    <row r="397" spans="4:6" ht="13.5" customHeight="1" x14ac:dyDescent="0.25">
      <c r="D397" s="36"/>
      <c r="E397" s="37"/>
      <c r="F397" s="37"/>
    </row>
    <row r="398" spans="4:6" ht="13.5" customHeight="1" x14ac:dyDescent="0.25">
      <c r="D398" s="36"/>
      <c r="E398" s="37"/>
      <c r="F398" s="37"/>
    </row>
    <row r="399" spans="4:6" ht="13.5" customHeight="1" x14ac:dyDescent="0.25">
      <c r="D399" s="36"/>
      <c r="E399" s="37"/>
      <c r="F399" s="37"/>
    </row>
    <row r="400" spans="4:6" ht="13.5" customHeight="1" x14ac:dyDescent="0.25">
      <c r="D400" s="36"/>
      <c r="E400" s="37"/>
      <c r="F400" s="37"/>
    </row>
    <row r="401" spans="4:6" ht="13.5" customHeight="1" x14ac:dyDescent="0.25">
      <c r="D401" s="36"/>
      <c r="E401" s="37"/>
      <c r="F401" s="37"/>
    </row>
    <row r="402" spans="4:6" ht="13.5" customHeight="1" x14ac:dyDescent="0.25">
      <c r="D402" s="36"/>
      <c r="E402" s="37"/>
      <c r="F402" s="37"/>
    </row>
    <row r="403" spans="4:6" ht="13.5" customHeight="1" x14ac:dyDescent="0.25">
      <c r="D403" s="36"/>
      <c r="E403" s="37"/>
      <c r="F403" s="37"/>
    </row>
    <row r="404" spans="4:6" ht="13.5" customHeight="1" x14ac:dyDescent="0.25">
      <c r="D404" s="36"/>
      <c r="E404" s="37"/>
      <c r="F404" s="37"/>
    </row>
    <row r="405" spans="4:6" ht="13.5" customHeight="1" x14ac:dyDescent="0.25">
      <c r="D405" s="36"/>
      <c r="E405" s="37"/>
      <c r="F405" s="37"/>
    </row>
    <row r="406" spans="4:6" ht="13.5" customHeight="1" x14ac:dyDescent="0.25">
      <c r="D406" s="36"/>
      <c r="E406" s="37"/>
      <c r="F406" s="37"/>
    </row>
    <row r="407" spans="4:6" ht="13.5" customHeight="1" x14ac:dyDescent="0.25">
      <c r="D407" s="36"/>
      <c r="E407" s="37"/>
      <c r="F407" s="37"/>
    </row>
    <row r="408" spans="4:6" ht="13.5" customHeight="1" x14ac:dyDescent="0.25">
      <c r="D408" s="36"/>
      <c r="E408" s="37"/>
      <c r="F408" s="37"/>
    </row>
    <row r="409" spans="4:6" ht="13.5" customHeight="1" x14ac:dyDescent="0.25">
      <c r="D409" s="36"/>
      <c r="E409" s="37"/>
      <c r="F409" s="37"/>
    </row>
    <row r="410" spans="4:6" ht="13.5" customHeight="1" x14ac:dyDescent="0.25">
      <c r="D410" s="36"/>
      <c r="E410" s="37"/>
      <c r="F410" s="37"/>
    </row>
    <row r="411" spans="4:6" ht="13.5" customHeight="1" x14ac:dyDescent="0.25">
      <c r="D411" s="36"/>
      <c r="E411" s="37"/>
      <c r="F411" s="37"/>
    </row>
    <row r="412" spans="4:6" ht="13.5" customHeight="1" x14ac:dyDescent="0.25">
      <c r="D412" s="36"/>
      <c r="E412" s="37"/>
      <c r="F412" s="37"/>
    </row>
    <row r="413" spans="4:6" ht="13.5" customHeight="1" x14ac:dyDescent="0.25">
      <c r="D413" s="36"/>
      <c r="E413" s="37"/>
      <c r="F413" s="37"/>
    </row>
    <row r="414" spans="4:6" ht="13.5" customHeight="1" x14ac:dyDescent="0.25">
      <c r="D414" s="36"/>
      <c r="E414" s="37"/>
      <c r="F414" s="37"/>
    </row>
    <row r="415" spans="4:6" ht="13.5" customHeight="1" x14ac:dyDescent="0.25">
      <c r="D415" s="36"/>
      <c r="E415" s="37"/>
      <c r="F415" s="37"/>
    </row>
    <row r="416" spans="4:6" ht="13.5" customHeight="1" x14ac:dyDescent="0.25">
      <c r="D416" s="36"/>
      <c r="E416" s="37"/>
      <c r="F416" s="37"/>
    </row>
    <row r="417" spans="4:6" ht="13.5" customHeight="1" x14ac:dyDescent="0.25">
      <c r="D417" s="36"/>
      <c r="E417" s="37"/>
      <c r="F417" s="37"/>
    </row>
    <row r="418" spans="4:6" ht="13.5" customHeight="1" x14ac:dyDescent="0.25">
      <c r="D418" s="36"/>
      <c r="E418" s="37"/>
      <c r="F418" s="37"/>
    </row>
    <row r="419" spans="4:6" ht="13.5" customHeight="1" x14ac:dyDescent="0.25">
      <c r="D419" s="36"/>
      <c r="E419" s="37"/>
      <c r="F419" s="37"/>
    </row>
    <row r="420" spans="4:6" ht="13.5" customHeight="1" x14ac:dyDescent="0.25">
      <c r="D420" s="36"/>
      <c r="E420" s="37"/>
      <c r="F420" s="37"/>
    </row>
    <row r="421" spans="4:6" ht="13.5" customHeight="1" x14ac:dyDescent="0.25">
      <c r="D421" s="36"/>
      <c r="E421" s="37"/>
      <c r="F421" s="37"/>
    </row>
    <row r="422" spans="4:6" ht="13.5" customHeight="1" x14ac:dyDescent="0.25">
      <c r="D422" s="36"/>
      <c r="E422" s="37"/>
      <c r="F422" s="37"/>
    </row>
    <row r="423" spans="4:6" ht="13.5" customHeight="1" x14ac:dyDescent="0.25">
      <c r="D423" s="36"/>
      <c r="E423" s="37"/>
      <c r="F423" s="37"/>
    </row>
    <row r="424" spans="4:6" ht="13.5" customHeight="1" x14ac:dyDescent="0.25">
      <c r="D424" s="36"/>
      <c r="E424" s="37"/>
      <c r="F424" s="37"/>
    </row>
    <row r="425" spans="4:6" ht="13.5" customHeight="1" x14ac:dyDescent="0.25">
      <c r="D425" s="36"/>
      <c r="E425" s="37"/>
      <c r="F425" s="37"/>
    </row>
    <row r="426" spans="4:6" ht="13.5" customHeight="1" x14ac:dyDescent="0.25">
      <c r="D426" s="36"/>
      <c r="E426" s="37"/>
      <c r="F426" s="37"/>
    </row>
    <row r="427" spans="4:6" ht="13.5" customHeight="1" x14ac:dyDescent="0.25">
      <c r="D427" s="36"/>
      <c r="E427" s="37"/>
      <c r="F427" s="37"/>
    </row>
    <row r="428" spans="4:6" ht="13.5" customHeight="1" x14ac:dyDescent="0.25">
      <c r="D428" s="36"/>
      <c r="E428" s="37"/>
      <c r="F428" s="37"/>
    </row>
    <row r="429" spans="4:6" ht="13.5" customHeight="1" x14ac:dyDescent="0.25">
      <c r="D429" s="36"/>
      <c r="E429" s="37"/>
      <c r="F429" s="37"/>
    </row>
    <row r="430" spans="4:6" ht="13.5" customHeight="1" x14ac:dyDescent="0.25">
      <c r="D430" s="36"/>
      <c r="E430" s="37"/>
      <c r="F430" s="37"/>
    </row>
    <row r="431" spans="4:6" ht="13.5" customHeight="1" x14ac:dyDescent="0.25">
      <c r="D431" s="36"/>
      <c r="E431" s="37"/>
      <c r="F431" s="37"/>
    </row>
    <row r="432" spans="4:6" ht="13.5" customHeight="1" x14ac:dyDescent="0.25">
      <c r="D432" s="36"/>
      <c r="E432" s="37"/>
      <c r="F432" s="37"/>
    </row>
    <row r="433" spans="4:6" ht="13.5" customHeight="1" x14ac:dyDescent="0.25">
      <c r="D433" s="36"/>
      <c r="E433" s="37"/>
      <c r="F433" s="37"/>
    </row>
    <row r="434" spans="4:6" ht="13.5" customHeight="1" x14ac:dyDescent="0.25">
      <c r="D434" s="36"/>
      <c r="E434" s="37"/>
      <c r="F434" s="37"/>
    </row>
    <row r="435" spans="4:6" ht="13.5" customHeight="1" x14ac:dyDescent="0.25">
      <c r="D435" s="36"/>
      <c r="E435" s="37"/>
      <c r="F435" s="37"/>
    </row>
    <row r="436" spans="4:6" ht="13.5" customHeight="1" x14ac:dyDescent="0.25">
      <c r="D436" s="36"/>
      <c r="E436" s="37"/>
      <c r="F436" s="37"/>
    </row>
    <row r="437" spans="4:6" ht="13.5" customHeight="1" x14ac:dyDescent="0.25">
      <c r="D437" s="36"/>
      <c r="E437" s="37"/>
      <c r="F437" s="37"/>
    </row>
    <row r="438" spans="4:6" ht="13.5" customHeight="1" x14ac:dyDescent="0.25">
      <c r="D438" s="36"/>
      <c r="E438" s="37"/>
      <c r="F438" s="37"/>
    </row>
    <row r="439" spans="4:6" ht="13.5" customHeight="1" x14ac:dyDescent="0.25">
      <c r="D439" s="36"/>
      <c r="E439" s="37"/>
      <c r="F439" s="37"/>
    </row>
    <row r="440" spans="4:6" ht="13.5" customHeight="1" x14ac:dyDescent="0.25">
      <c r="D440" s="36"/>
      <c r="E440" s="37"/>
      <c r="F440" s="37"/>
    </row>
    <row r="441" spans="4:6" ht="13.5" customHeight="1" x14ac:dyDescent="0.25">
      <c r="D441" s="36"/>
      <c r="E441" s="37"/>
      <c r="F441" s="37"/>
    </row>
    <row r="442" spans="4:6" ht="13.5" customHeight="1" x14ac:dyDescent="0.25">
      <c r="D442" s="36"/>
      <c r="E442" s="37"/>
      <c r="F442" s="37"/>
    </row>
    <row r="443" spans="4:6" ht="13.5" customHeight="1" x14ac:dyDescent="0.25">
      <c r="D443" s="36"/>
      <c r="E443" s="37"/>
      <c r="F443" s="37"/>
    </row>
    <row r="444" spans="4:6" ht="13.5" customHeight="1" x14ac:dyDescent="0.25">
      <c r="D444" s="36"/>
      <c r="E444" s="37"/>
      <c r="F444" s="37"/>
    </row>
    <row r="445" spans="4:6" ht="13.5" customHeight="1" x14ac:dyDescent="0.25">
      <c r="D445" s="36"/>
      <c r="E445" s="37"/>
      <c r="F445" s="37"/>
    </row>
    <row r="446" spans="4:6" ht="13.5" customHeight="1" x14ac:dyDescent="0.25">
      <c r="D446" s="36"/>
      <c r="E446" s="37"/>
      <c r="F446" s="37"/>
    </row>
    <row r="447" spans="4:6" ht="13.5" customHeight="1" x14ac:dyDescent="0.25">
      <c r="D447" s="36"/>
      <c r="E447" s="37"/>
      <c r="F447" s="37"/>
    </row>
    <row r="448" spans="4:6" ht="13.5" customHeight="1" x14ac:dyDescent="0.25">
      <c r="D448" s="36"/>
      <c r="E448" s="37"/>
      <c r="F448" s="37"/>
    </row>
    <row r="449" spans="4:6" ht="13.5" customHeight="1" x14ac:dyDescent="0.25">
      <c r="D449" s="36"/>
      <c r="E449" s="37"/>
      <c r="F449" s="37"/>
    </row>
    <row r="450" spans="4:6" ht="13.5" customHeight="1" x14ac:dyDescent="0.25">
      <c r="D450" s="36"/>
      <c r="E450" s="37"/>
      <c r="F450" s="37"/>
    </row>
    <row r="451" spans="4:6" ht="13.5" customHeight="1" x14ac:dyDescent="0.25">
      <c r="D451" s="36"/>
      <c r="E451" s="37"/>
      <c r="F451" s="37"/>
    </row>
    <row r="452" spans="4:6" ht="13.5" customHeight="1" x14ac:dyDescent="0.25">
      <c r="D452" s="36"/>
      <c r="E452" s="37"/>
      <c r="F452" s="37"/>
    </row>
    <row r="453" spans="4:6" ht="13.5" customHeight="1" x14ac:dyDescent="0.25">
      <c r="D453" s="36"/>
      <c r="E453" s="37"/>
      <c r="F453" s="37"/>
    </row>
    <row r="454" spans="4:6" ht="13.5" customHeight="1" x14ac:dyDescent="0.25">
      <c r="D454" s="36"/>
      <c r="E454" s="37"/>
      <c r="F454" s="37"/>
    </row>
    <row r="455" spans="4:6" ht="13.5" customHeight="1" x14ac:dyDescent="0.25">
      <c r="D455" s="36"/>
      <c r="E455" s="37"/>
      <c r="F455" s="37"/>
    </row>
    <row r="456" spans="4:6" ht="13.5" customHeight="1" x14ac:dyDescent="0.25">
      <c r="D456" s="36"/>
      <c r="E456" s="37"/>
      <c r="F456" s="37"/>
    </row>
    <row r="457" spans="4:6" ht="13.5" customHeight="1" x14ac:dyDescent="0.25">
      <c r="D457" s="36"/>
      <c r="E457" s="37"/>
      <c r="F457" s="37"/>
    </row>
    <row r="458" spans="4:6" ht="13.5" customHeight="1" x14ac:dyDescent="0.25">
      <c r="D458" s="36"/>
      <c r="E458" s="37"/>
      <c r="F458" s="37"/>
    </row>
    <row r="459" spans="4:6" ht="13.5" customHeight="1" x14ac:dyDescent="0.25">
      <c r="D459" s="36"/>
      <c r="E459" s="37"/>
      <c r="F459" s="37"/>
    </row>
    <row r="460" spans="4:6" ht="13.5" customHeight="1" x14ac:dyDescent="0.25">
      <c r="D460" s="36"/>
      <c r="E460" s="37"/>
      <c r="F460" s="37"/>
    </row>
    <row r="461" spans="4:6" ht="13.5" customHeight="1" x14ac:dyDescent="0.25">
      <c r="D461" s="36"/>
      <c r="E461" s="37"/>
      <c r="F461" s="37"/>
    </row>
    <row r="462" spans="4:6" ht="13.5" customHeight="1" x14ac:dyDescent="0.25">
      <c r="D462" s="36"/>
      <c r="E462" s="37"/>
      <c r="F462" s="37"/>
    </row>
    <row r="463" spans="4:6" ht="13.5" customHeight="1" x14ac:dyDescent="0.25">
      <c r="D463" s="36"/>
      <c r="E463" s="37"/>
      <c r="F463" s="37"/>
    </row>
    <row r="464" spans="4:6" ht="13.5" customHeight="1" x14ac:dyDescent="0.25">
      <c r="D464" s="36"/>
      <c r="E464" s="37"/>
      <c r="F464" s="37"/>
    </row>
    <row r="465" spans="4:6" ht="13.5" customHeight="1" x14ac:dyDescent="0.25">
      <c r="D465" s="36"/>
      <c r="E465" s="37"/>
      <c r="F465" s="37"/>
    </row>
    <row r="466" spans="4:6" ht="13.5" customHeight="1" x14ac:dyDescent="0.25">
      <c r="D466" s="36"/>
      <c r="E466" s="37"/>
      <c r="F466" s="37"/>
    </row>
    <row r="467" spans="4:6" ht="13.5" customHeight="1" x14ac:dyDescent="0.25">
      <c r="D467" s="36"/>
      <c r="E467" s="37"/>
      <c r="F467" s="37"/>
    </row>
    <row r="468" spans="4:6" ht="13.5" customHeight="1" x14ac:dyDescent="0.25">
      <c r="D468" s="36"/>
      <c r="E468" s="37"/>
      <c r="F468" s="37"/>
    </row>
    <row r="469" spans="4:6" ht="13.5" customHeight="1" x14ac:dyDescent="0.25">
      <c r="D469" s="36"/>
      <c r="E469" s="37"/>
      <c r="F469" s="37"/>
    </row>
    <row r="470" spans="4:6" ht="13.5" customHeight="1" x14ac:dyDescent="0.25">
      <c r="D470" s="36"/>
      <c r="E470" s="37"/>
      <c r="F470" s="37"/>
    </row>
    <row r="471" spans="4:6" ht="13.5" customHeight="1" x14ac:dyDescent="0.25">
      <c r="D471" s="36"/>
      <c r="E471" s="37"/>
      <c r="F471" s="37"/>
    </row>
    <row r="472" spans="4:6" ht="13.5" customHeight="1" x14ac:dyDescent="0.25">
      <c r="D472" s="36"/>
      <c r="E472" s="37"/>
      <c r="F472" s="37"/>
    </row>
    <row r="473" spans="4:6" ht="13.5" customHeight="1" x14ac:dyDescent="0.25">
      <c r="D473" s="36"/>
      <c r="E473" s="37"/>
      <c r="F473" s="37"/>
    </row>
    <row r="474" spans="4:6" ht="13.5" customHeight="1" x14ac:dyDescent="0.25">
      <c r="D474" s="36"/>
      <c r="E474" s="37"/>
      <c r="F474" s="37"/>
    </row>
    <row r="475" spans="4:6" ht="13.5" customHeight="1" x14ac:dyDescent="0.25">
      <c r="D475" s="36"/>
      <c r="E475" s="37"/>
      <c r="F475" s="37"/>
    </row>
    <row r="476" spans="4:6" ht="13.5" customHeight="1" x14ac:dyDescent="0.25">
      <c r="D476" s="36"/>
      <c r="E476" s="37"/>
      <c r="F476" s="37"/>
    </row>
    <row r="477" spans="4:6" ht="13.5" customHeight="1" x14ac:dyDescent="0.25">
      <c r="D477" s="36"/>
      <c r="E477" s="37"/>
      <c r="F477" s="37"/>
    </row>
    <row r="478" spans="4:6" ht="13.5" customHeight="1" x14ac:dyDescent="0.25">
      <c r="D478" s="36"/>
      <c r="E478" s="37"/>
      <c r="F478" s="37"/>
    </row>
    <row r="479" spans="4:6" ht="13.5" customHeight="1" x14ac:dyDescent="0.25">
      <c r="D479" s="36"/>
      <c r="E479" s="37"/>
      <c r="F479" s="37"/>
    </row>
    <row r="480" spans="4:6" ht="13.5" customHeight="1" x14ac:dyDescent="0.25">
      <c r="D480" s="36"/>
      <c r="E480" s="37"/>
      <c r="F480" s="37"/>
    </row>
    <row r="481" spans="4:6" ht="13.5" customHeight="1" x14ac:dyDescent="0.25">
      <c r="D481" s="36"/>
      <c r="E481" s="37"/>
      <c r="F481" s="37"/>
    </row>
    <row r="482" spans="4:6" ht="13.5" customHeight="1" x14ac:dyDescent="0.25">
      <c r="D482" s="36"/>
      <c r="E482" s="37"/>
      <c r="F482" s="37"/>
    </row>
    <row r="483" spans="4:6" ht="13.5" customHeight="1" x14ac:dyDescent="0.25">
      <c r="D483" s="36"/>
      <c r="E483" s="37"/>
      <c r="F483" s="37"/>
    </row>
    <row r="484" spans="4:6" ht="13.5" customHeight="1" x14ac:dyDescent="0.25">
      <c r="D484" s="36"/>
      <c r="E484" s="37"/>
      <c r="F484" s="37"/>
    </row>
    <row r="485" spans="4:6" ht="13.5" customHeight="1" x14ac:dyDescent="0.25">
      <c r="D485" s="36"/>
      <c r="E485" s="37"/>
      <c r="F485" s="37"/>
    </row>
    <row r="486" spans="4:6" ht="13.5" customHeight="1" x14ac:dyDescent="0.25">
      <c r="D486" s="36"/>
      <c r="E486" s="37"/>
      <c r="F486" s="37"/>
    </row>
    <row r="487" spans="4:6" ht="13.5" customHeight="1" x14ac:dyDescent="0.25">
      <c r="D487" s="36"/>
      <c r="E487" s="37"/>
      <c r="F487" s="37"/>
    </row>
    <row r="488" spans="4:6" ht="13.5" customHeight="1" x14ac:dyDescent="0.25">
      <c r="D488" s="36"/>
      <c r="E488" s="37"/>
      <c r="F488" s="37"/>
    </row>
    <row r="489" spans="4:6" ht="13.5" customHeight="1" x14ac:dyDescent="0.25">
      <c r="D489" s="36"/>
      <c r="E489" s="37"/>
      <c r="F489" s="37"/>
    </row>
    <row r="490" spans="4:6" ht="13.5" customHeight="1" x14ac:dyDescent="0.25">
      <c r="D490" s="36"/>
      <c r="E490" s="37"/>
      <c r="F490" s="37"/>
    </row>
    <row r="491" spans="4:6" ht="13.5" customHeight="1" x14ac:dyDescent="0.25">
      <c r="D491" s="36"/>
      <c r="E491" s="37"/>
      <c r="F491" s="37"/>
    </row>
    <row r="492" spans="4:6" ht="13.5" customHeight="1" x14ac:dyDescent="0.25">
      <c r="D492" s="36"/>
      <c r="E492" s="37"/>
      <c r="F492" s="37"/>
    </row>
    <row r="493" spans="4:6" ht="13.5" customHeight="1" x14ac:dyDescent="0.25">
      <c r="D493" s="36"/>
      <c r="E493" s="37"/>
      <c r="F493" s="37"/>
    </row>
    <row r="494" spans="4:6" ht="13.5" customHeight="1" x14ac:dyDescent="0.25">
      <c r="D494" s="36"/>
      <c r="E494" s="37"/>
      <c r="F494" s="37"/>
    </row>
    <row r="495" spans="4:6" ht="13.5" customHeight="1" x14ac:dyDescent="0.25">
      <c r="D495" s="36"/>
      <c r="E495" s="37"/>
      <c r="F495" s="37"/>
    </row>
    <row r="496" spans="4:6" ht="13.5" customHeight="1" x14ac:dyDescent="0.25">
      <c r="D496" s="36"/>
      <c r="E496" s="37"/>
      <c r="F496" s="37"/>
    </row>
    <row r="497" spans="4:6" ht="13.5" customHeight="1" x14ac:dyDescent="0.25">
      <c r="D497" s="36"/>
      <c r="E497" s="37"/>
      <c r="F497" s="37"/>
    </row>
    <row r="498" spans="4:6" ht="13.5" customHeight="1" x14ac:dyDescent="0.25">
      <c r="D498" s="36"/>
      <c r="E498" s="37"/>
      <c r="F498" s="37"/>
    </row>
    <row r="499" spans="4:6" ht="13.5" customHeight="1" x14ac:dyDescent="0.25">
      <c r="D499" s="36"/>
      <c r="E499" s="37"/>
      <c r="F499" s="37"/>
    </row>
    <row r="500" spans="4:6" ht="13.5" customHeight="1" x14ac:dyDescent="0.25">
      <c r="D500" s="36"/>
      <c r="E500" s="37"/>
      <c r="F500" s="37"/>
    </row>
    <row r="501" spans="4:6" ht="13.5" customHeight="1" x14ac:dyDescent="0.25">
      <c r="D501" s="36"/>
      <c r="E501" s="37"/>
      <c r="F501" s="37"/>
    </row>
    <row r="502" spans="4:6" ht="13.5" customHeight="1" x14ac:dyDescent="0.25">
      <c r="D502" s="36"/>
      <c r="E502" s="37"/>
      <c r="F502" s="37"/>
    </row>
    <row r="503" spans="4:6" ht="13.5" customHeight="1" x14ac:dyDescent="0.25">
      <c r="D503" s="36"/>
      <c r="E503" s="37"/>
      <c r="F503" s="37"/>
    </row>
    <row r="504" spans="4:6" ht="13.5" customHeight="1" x14ac:dyDescent="0.25">
      <c r="D504" s="36"/>
      <c r="E504" s="37"/>
      <c r="F504" s="37"/>
    </row>
    <row r="505" spans="4:6" ht="13.5" customHeight="1" x14ac:dyDescent="0.25">
      <c r="D505" s="36"/>
      <c r="E505" s="37"/>
      <c r="F505" s="37"/>
    </row>
    <row r="506" spans="4:6" ht="13.5" customHeight="1" x14ac:dyDescent="0.25">
      <c r="D506" s="36"/>
      <c r="E506" s="37"/>
      <c r="F506" s="37"/>
    </row>
    <row r="507" spans="4:6" ht="13.5" customHeight="1" x14ac:dyDescent="0.25">
      <c r="D507" s="36"/>
      <c r="E507" s="37"/>
      <c r="F507" s="37"/>
    </row>
    <row r="508" spans="4:6" ht="13.5" customHeight="1" x14ac:dyDescent="0.25">
      <c r="D508" s="36"/>
      <c r="E508" s="37"/>
      <c r="F508" s="37"/>
    </row>
    <row r="509" spans="4:6" ht="13.5" customHeight="1" x14ac:dyDescent="0.25">
      <c r="D509" s="36"/>
      <c r="E509" s="37"/>
      <c r="F509" s="37"/>
    </row>
    <row r="510" spans="4:6" ht="13.5" customHeight="1" x14ac:dyDescent="0.25">
      <c r="D510" s="36"/>
      <c r="E510" s="37"/>
      <c r="F510" s="37"/>
    </row>
    <row r="511" spans="4:6" ht="13.5" customHeight="1" x14ac:dyDescent="0.25">
      <c r="D511" s="36"/>
      <c r="E511" s="37"/>
      <c r="F511" s="37"/>
    </row>
    <row r="512" spans="4:6" ht="13.5" customHeight="1" x14ac:dyDescent="0.25">
      <c r="D512" s="36"/>
      <c r="E512" s="37"/>
      <c r="F512" s="37"/>
    </row>
    <row r="513" spans="4:6" ht="13.5" customHeight="1" x14ac:dyDescent="0.25">
      <c r="D513" s="36"/>
      <c r="E513" s="37"/>
      <c r="F513" s="37"/>
    </row>
    <row r="514" spans="4:6" ht="13.5" customHeight="1" x14ac:dyDescent="0.25">
      <c r="D514" s="36"/>
      <c r="E514" s="37"/>
      <c r="F514" s="37"/>
    </row>
    <row r="515" spans="4:6" ht="13.5" customHeight="1" x14ac:dyDescent="0.25">
      <c r="D515" s="36"/>
      <c r="E515" s="37"/>
      <c r="F515" s="37"/>
    </row>
    <row r="516" spans="4:6" ht="13.5" customHeight="1" x14ac:dyDescent="0.25">
      <c r="D516" s="36"/>
      <c r="E516" s="37"/>
      <c r="F516" s="37"/>
    </row>
    <row r="517" spans="4:6" ht="13.5" customHeight="1" x14ac:dyDescent="0.25">
      <c r="D517" s="36"/>
      <c r="E517" s="37"/>
      <c r="F517" s="37"/>
    </row>
    <row r="518" spans="4:6" ht="13.5" customHeight="1" x14ac:dyDescent="0.25">
      <c r="D518" s="36"/>
      <c r="E518" s="37"/>
      <c r="F518" s="37"/>
    </row>
    <row r="519" spans="4:6" ht="13.5" customHeight="1" x14ac:dyDescent="0.25">
      <c r="D519" s="36"/>
      <c r="E519" s="37"/>
      <c r="F519" s="37"/>
    </row>
    <row r="520" spans="4:6" ht="13.5" customHeight="1" x14ac:dyDescent="0.25">
      <c r="D520" s="36"/>
      <c r="E520" s="37"/>
      <c r="F520" s="37"/>
    </row>
    <row r="521" spans="4:6" ht="13.5" customHeight="1" x14ac:dyDescent="0.25">
      <c r="D521" s="36"/>
      <c r="E521" s="37"/>
      <c r="F521" s="37"/>
    </row>
    <row r="522" spans="4:6" ht="13.5" customHeight="1" x14ac:dyDescent="0.25">
      <c r="D522" s="36"/>
      <c r="E522" s="37"/>
      <c r="F522" s="37"/>
    </row>
    <row r="523" spans="4:6" ht="13.5" customHeight="1" x14ac:dyDescent="0.25">
      <c r="D523" s="36"/>
      <c r="E523" s="37"/>
      <c r="F523" s="37"/>
    </row>
    <row r="524" spans="4:6" ht="13.5" customHeight="1" x14ac:dyDescent="0.25">
      <c r="D524" s="36"/>
      <c r="E524" s="37"/>
      <c r="F524" s="37"/>
    </row>
    <row r="525" spans="4:6" ht="13.5" customHeight="1" x14ac:dyDescent="0.25">
      <c r="D525" s="36"/>
      <c r="E525" s="37"/>
      <c r="F525" s="37"/>
    </row>
    <row r="526" spans="4:6" ht="13.5" customHeight="1" x14ac:dyDescent="0.25">
      <c r="D526" s="36"/>
      <c r="E526" s="37"/>
      <c r="F526" s="37"/>
    </row>
    <row r="527" spans="4:6" ht="13.5" customHeight="1" x14ac:dyDescent="0.25">
      <c r="D527" s="36"/>
      <c r="E527" s="37"/>
      <c r="F527" s="37"/>
    </row>
    <row r="528" spans="4:6" ht="13.5" customHeight="1" x14ac:dyDescent="0.25">
      <c r="D528" s="36"/>
      <c r="E528" s="37"/>
      <c r="F528" s="37"/>
    </row>
    <row r="529" spans="4:6" ht="13.5" customHeight="1" x14ac:dyDescent="0.25">
      <c r="D529" s="36"/>
      <c r="E529" s="37"/>
      <c r="F529" s="37"/>
    </row>
    <row r="530" spans="4:6" ht="13.5" customHeight="1" x14ac:dyDescent="0.25">
      <c r="D530" s="36"/>
      <c r="E530" s="37"/>
      <c r="F530" s="37"/>
    </row>
    <row r="531" spans="4:6" ht="13.5" customHeight="1" x14ac:dyDescent="0.25">
      <c r="D531" s="36"/>
      <c r="E531" s="37"/>
      <c r="F531" s="37"/>
    </row>
    <row r="532" spans="4:6" ht="13.5" customHeight="1" x14ac:dyDescent="0.25">
      <c r="D532" s="36"/>
      <c r="E532" s="37"/>
      <c r="F532" s="37"/>
    </row>
    <row r="533" spans="4:6" ht="13.5" customHeight="1" x14ac:dyDescent="0.25">
      <c r="D533" s="36"/>
      <c r="E533" s="37"/>
      <c r="F533" s="37"/>
    </row>
    <row r="534" spans="4:6" ht="13.5" customHeight="1" x14ac:dyDescent="0.25">
      <c r="D534" s="36"/>
      <c r="E534" s="37"/>
      <c r="F534" s="37"/>
    </row>
    <row r="535" spans="4:6" ht="13.5" customHeight="1" x14ac:dyDescent="0.25">
      <c r="D535" s="36"/>
      <c r="E535" s="37"/>
      <c r="F535" s="37"/>
    </row>
    <row r="536" spans="4:6" ht="13.5" customHeight="1" x14ac:dyDescent="0.25">
      <c r="D536" s="36"/>
      <c r="E536" s="37"/>
      <c r="F536" s="37"/>
    </row>
    <row r="537" spans="4:6" ht="13.5" customHeight="1" x14ac:dyDescent="0.25">
      <c r="D537" s="36"/>
      <c r="E537" s="37"/>
      <c r="F537" s="37"/>
    </row>
    <row r="538" spans="4:6" ht="13.5" customHeight="1" x14ac:dyDescent="0.25">
      <c r="D538" s="36"/>
      <c r="E538" s="37"/>
      <c r="F538" s="37"/>
    </row>
    <row r="539" spans="4:6" ht="13.5" customHeight="1" x14ac:dyDescent="0.25">
      <c r="D539" s="36"/>
      <c r="E539" s="37"/>
      <c r="F539" s="37"/>
    </row>
    <row r="540" spans="4:6" ht="13.5" customHeight="1" x14ac:dyDescent="0.25">
      <c r="D540" s="36"/>
      <c r="E540" s="37"/>
      <c r="F540" s="37"/>
    </row>
    <row r="541" spans="4:6" ht="13.5" customHeight="1" x14ac:dyDescent="0.25">
      <c r="D541" s="36"/>
      <c r="E541" s="37"/>
      <c r="F541" s="37"/>
    </row>
    <row r="542" spans="4:6" ht="13.5" customHeight="1" x14ac:dyDescent="0.25">
      <c r="D542" s="36"/>
      <c r="E542" s="37"/>
      <c r="F542" s="37"/>
    </row>
    <row r="543" spans="4:6" ht="13.5" customHeight="1" x14ac:dyDescent="0.25">
      <c r="D543" s="36"/>
      <c r="E543" s="37"/>
      <c r="F543" s="37"/>
    </row>
    <row r="544" spans="4:6" ht="13.5" customHeight="1" x14ac:dyDescent="0.25">
      <c r="D544" s="36"/>
      <c r="E544" s="37"/>
      <c r="F544" s="37"/>
    </row>
    <row r="545" spans="4:6" ht="13.5" customHeight="1" x14ac:dyDescent="0.25">
      <c r="D545" s="36"/>
      <c r="E545" s="37"/>
      <c r="F545" s="37"/>
    </row>
    <row r="546" spans="4:6" ht="13.5" customHeight="1" x14ac:dyDescent="0.25">
      <c r="D546" s="36"/>
      <c r="E546" s="37"/>
      <c r="F546" s="37"/>
    </row>
    <row r="547" spans="4:6" ht="13.5" customHeight="1" x14ac:dyDescent="0.25">
      <c r="D547" s="36"/>
      <c r="E547" s="37"/>
      <c r="F547" s="37"/>
    </row>
    <row r="548" spans="4:6" ht="13.5" customHeight="1" x14ac:dyDescent="0.25">
      <c r="D548" s="36"/>
      <c r="E548" s="37"/>
      <c r="F548" s="37"/>
    </row>
    <row r="549" spans="4:6" ht="13.5" customHeight="1" x14ac:dyDescent="0.25">
      <c r="D549" s="36"/>
      <c r="E549" s="37"/>
      <c r="F549" s="37"/>
    </row>
    <row r="550" spans="4:6" ht="13.5" customHeight="1" x14ac:dyDescent="0.25">
      <c r="D550" s="36"/>
      <c r="E550" s="37"/>
      <c r="F550" s="37"/>
    </row>
    <row r="551" spans="4:6" ht="13.5" customHeight="1" x14ac:dyDescent="0.25">
      <c r="D551" s="36"/>
      <c r="E551" s="37"/>
      <c r="F551" s="37"/>
    </row>
    <row r="552" spans="4:6" ht="13.5" customHeight="1" x14ac:dyDescent="0.25">
      <c r="D552" s="36"/>
      <c r="E552" s="37"/>
      <c r="F552" s="37"/>
    </row>
    <row r="553" spans="4:6" ht="13.5" customHeight="1" x14ac:dyDescent="0.25">
      <c r="D553" s="36"/>
      <c r="E553" s="37"/>
      <c r="F553" s="37"/>
    </row>
    <row r="554" spans="4:6" ht="13.5" customHeight="1" x14ac:dyDescent="0.25">
      <c r="D554" s="36"/>
      <c r="E554" s="37"/>
      <c r="F554" s="37"/>
    </row>
    <row r="555" spans="4:6" ht="13.5" customHeight="1" x14ac:dyDescent="0.25">
      <c r="D555" s="36"/>
      <c r="E555" s="37"/>
      <c r="F555" s="37"/>
    </row>
    <row r="556" spans="4:6" ht="13.5" customHeight="1" x14ac:dyDescent="0.25">
      <c r="D556" s="36"/>
      <c r="E556" s="37"/>
      <c r="F556" s="37"/>
    </row>
    <row r="557" spans="4:6" ht="13.5" customHeight="1" x14ac:dyDescent="0.25">
      <c r="D557" s="36"/>
      <c r="E557" s="37"/>
      <c r="F557" s="37"/>
    </row>
    <row r="558" spans="4:6" ht="13.5" customHeight="1" x14ac:dyDescent="0.25">
      <c r="D558" s="36"/>
      <c r="E558" s="37"/>
      <c r="F558" s="37"/>
    </row>
    <row r="559" spans="4:6" ht="13.5" customHeight="1" x14ac:dyDescent="0.25">
      <c r="D559" s="36"/>
      <c r="E559" s="37"/>
      <c r="F559" s="37"/>
    </row>
    <row r="560" spans="4:6" ht="13.5" customHeight="1" x14ac:dyDescent="0.25">
      <c r="D560" s="36"/>
      <c r="E560" s="37"/>
      <c r="F560" s="37"/>
    </row>
    <row r="561" spans="4:6" ht="13.5" customHeight="1" x14ac:dyDescent="0.25">
      <c r="D561" s="36"/>
      <c r="E561" s="37"/>
      <c r="F561" s="37"/>
    </row>
    <row r="562" spans="4:6" ht="13.5" customHeight="1" x14ac:dyDescent="0.25">
      <c r="D562" s="36"/>
      <c r="E562" s="37"/>
      <c r="F562" s="37"/>
    </row>
    <row r="563" spans="4:6" ht="13.5" customHeight="1" x14ac:dyDescent="0.25">
      <c r="D563" s="36"/>
      <c r="E563" s="37"/>
      <c r="F563" s="37"/>
    </row>
  </sheetData>
  <mergeCells count="2">
    <mergeCell ref="B1:C2"/>
    <mergeCell ref="E4:F4"/>
  </mergeCells>
  <phoneticPr fontId="0" type="noConversion"/>
  <dataValidations count="1">
    <dataValidation type="list" allowBlank="1" showInputMessage="1" showErrorMessage="1" sqref="D6:D66">
      <formula1>"Low, Medium, High"</formula1>
    </dataValidation>
  </dataValidations>
  <pageMargins left="0.7" right="0.7" top="0.75" bottom="0.75" header="0.3" footer="0.3"/>
  <pageSetup paperSize="9" scale="62" orientation="portrait" horizontalDpi="200" verticalDpi="2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showGridLines="0" workbookViewId="0">
      <selection activeCell="D8" sqref="D8"/>
    </sheetView>
  </sheetViews>
  <sheetFormatPr defaultRowHeight="15" x14ac:dyDescent="0.25"/>
  <cols>
    <col min="1" max="1" width="3.7109375" style="48" customWidth="1"/>
    <col min="2" max="2" width="5" style="47" customWidth="1"/>
    <col min="3" max="6" width="8.42578125" style="47" customWidth="1"/>
    <col min="7" max="7" width="9.140625" style="47"/>
    <col min="8" max="8" width="1.42578125" customWidth="1"/>
  </cols>
  <sheetData>
    <row r="1" spans="2:7" ht="31.5" x14ac:dyDescent="0.25">
      <c r="B1" s="180" t="s">
        <v>51</v>
      </c>
      <c r="C1" s="181"/>
      <c r="D1" s="181"/>
      <c r="E1" s="181"/>
      <c r="F1" s="181"/>
      <c r="G1" s="182"/>
    </row>
    <row r="2" spans="2:7" ht="6" customHeight="1" x14ac:dyDescent="0.25"/>
    <row r="3" spans="2:7" x14ac:dyDescent="0.25">
      <c r="B3" s="138" t="s">
        <v>56</v>
      </c>
      <c r="C3" s="139"/>
      <c r="D3" s="139"/>
      <c r="E3" s="140"/>
      <c r="F3" s="140"/>
      <c r="G3" s="141"/>
    </row>
    <row r="4" spans="2:7" ht="15" customHeight="1" x14ac:dyDescent="0.25">
      <c r="B4" s="142"/>
      <c r="C4" s="183" t="s">
        <v>52</v>
      </c>
      <c r="D4" s="183"/>
      <c r="E4" s="184" t="s">
        <v>53</v>
      </c>
      <c r="F4" s="184"/>
      <c r="G4" s="185" t="s">
        <v>54</v>
      </c>
    </row>
    <row r="5" spans="2:7" x14ac:dyDescent="0.25">
      <c r="B5" s="143" t="s">
        <v>55</v>
      </c>
      <c r="C5" s="144" t="s">
        <v>2</v>
      </c>
      <c r="D5" s="144" t="s">
        <v>3</v>
      </c>
      <c r="E5" s="144" t="s">
        <v>2</v>
      </c>
      <c r="F5" s="144" t="s">
        <v>3</v>
      </c>
      <c r="G5" s="186"/>
    </row>
    <row r="6" spans="2:7" x14ac:dyDescent="0.25">
      <c r="B6" s="55">
        <v>0</v>
      </c>
      <c r="C6" s="56"/>
      <c r="D6" s="56"/>
      <c r="E6" s="56">
        <f>SUM(C7:C26)</f>
        <v>44</v>
      </c>
      <c r="F6" s="56">
        <f>E6</f>
        <v>44</v>
      </c>
      <c r="G6" s="57" t="e">
        <f>IF(D6="",NA(),D6)</f>
        <v>#N/A</v>
      </c>
    </row>
    <row r="7" spans="2:7" x14ac:dyDescent="0.25">
      <c r="B7" s="49">
        <v>1</v>
      </c>
      <c r="C7" s="50">
        <v>1</v>
      </c>
      <c r="D7" s="50">
        <v>1</v>
      </c>
      <c r="E7" s="50">
        <f>$E$6-SUM($C$7:C7)</f>
        <v>43</v>
      </c>
      <c r="F7" s="50">
        <f>IF(D7="",NA(),$F$6-SUM($D$7:D7))</f>
        <v>43</v>
      </c>
      <c r="G7" s="51">
        <f t="shared" ref="G7:G26" si="0">IF(D7="",NA(),D7)</f>
        <v>1</v>
      </c>
    </row>
    <row r="8" spans="2:7" x14ac:dyDescent="0.25">
      <c r="B8" s="49">
        <v>2</v>
      </c>
      <c r="C8" s="50">
        <v>0</v>
      </c>
      <c r="D8" s="50">
        <v>0</v>
      </c>
      <c r="E8" s="50">
        <f>$E$6-SUM($C$7:C8)</f>
        <v>43</v>
      </c>
      <c r="F8" s="50">
        <f>IF(D8="",NA(),$F$6-SUM($D$7:D8))</f>
        <v>43</v>
      </c>
      <c r="G8" s="51">
        <f t="shared" si="0"/>
        <v>0</v>
      </c>
    </row>
    <row r="9" spans="2:7" x14ac:dyDescent="0.25">
      <c r="B9" s="49">
        <v>3</v>
      </c>
      <c r="C9" s="50">
        <v>2</v>
      </c>
      <c r="D9" s="50"/>
      <c r="E9" s="50">
        <f>$E$6-SUM($C$7:C9)</f>
        <v>41</v>
      </c>
      <c r="F9" s="50" t="e">
        <f>IF(D9="",NA(),$F$6-SUM($D$7:D9))</f>
        <v>#N/A</v>
      </c>
      <c r="G9" s="51" t="e">
        <f t="shared" si="0"/>
        <v>#N/A</v>
      </c>
    </row>
    <row r="10" spans="2:7" x14ac:dyDescent="0.25">
      <c r="B10" s="49">
        <v>4</v>
      </c>
      <c r="C10" s="50">
        <v>1</v>
      </c>
      <c r="D10" s="50"/>
      <c r="E10" s="50">
        <f>$E$6-SUM($C$7:C10)</f>
        <v>40</v>
      </c>
      <c r="F10" s="50" t="e">
        <f>IF(D10="",NA(),$F$6-SUM($D$7:D10))</f>
        <v>#N/A</v>
      </c>
      <c r="G10" s="51" t="e">
        <f t="shared" si="0"/>
        <v>#N/A</v>
      </c>
    </row>
    <row r="11" spans="2:7" x14ac:dyDescent="0.25">
      <c r="B11" s="49">
        <v>5</v>
      </c>
      <c r="C11" s="50">
        <v>1</v>
      </c>
      <c r="D11" s="50"/>
      <c r="E11" s="50">
        <f>$E$6-SUM($C$7:C11)</f>
        <v>39</v>
      </c>
      <c r="F11" s="50" t="e">
        <f>IF(D11="",NA(),$F$6-SUM($D$7:D11))</f>
        <v>#N/A</v>
      </c>
      <c r="G11" s="51" t="e">
        <f t="shared" si="0"/>
        <v>#N/A</v>
      </c>
    </row>
    <row r="12" spans="2:7" x14ac:dyDescent="0.25">
      <c r="B12" s="49">
        <v>6</v>
      </c>
      <c r="C12" s="50">
        <v>1</v>
      </c>
      <c r="D12" s="50"/>
      <c r="E12" s="50">
        <f>$E$6-SUM($C$7:C12)</f>
        <v>38</v>
      </c>
      <c r="F12" s="50" t="e">
        <f>IF(D12="",NA(),$F$6-SUM($D$7:D12))</f>
        <v>#N/A</v>
      </c>
      <c r="G12" s="51" t="e">
        <f t="shared" si="0"/>
        <v>#N/A</v>
      </c>
    </row>
    <row r="13" spans="2:7" x14ac:dyDescent="0.25">
      <c r="B13" s="49">
        <v>7</v>
      </c>
      <c r="C13" s="50">
        <v>1</v>
      </c>
      <c r="D13" s="50"/>
      <c r="E13" s="50">
        <f>$E$6-SUM($C$7:C13)</f>
        <v>37</v>
      </c>
      <c r="F13" s="50" t="e">
        <f>IF(D13="",NA(),$F$6-SUM($D$7:D13))</f>
        <v>#N/A</v>
      </c>
      <c r="G13" s="51" t="e">
        <f t="shared" si="0"/>
        <v>#N/A</v>
      </c>
    </row>
    <row r="14" spans="2:7" x14ac:dyDescent="0.25">
      <c r="B14" s="49">
        <v>8</v>
      </c>
      <c r="C14" s="50">
        <v>2</v>
      </c>
      <c r="D14" s="50"/>
      <c r="E14" s="50">
        <f>$E$6-SUM($C$7:C14)</f>
        <v>35</v>
      </c>
      <c r="F14" s="50" t="e">
        <f>IF(D14="",NA(),$F$6-SUM($D$7:D14))</f>
        <v>#N/A</v>
      </c>
      <c r="G14" s="51" t="e">
        <f t="shared" si="0"/>
        <v>#N/A</v>
      </c>
    </row>
    <row r="15" spans="2:7" x14ac:dyDescent="0.25">
      <c r="B15" s="49">
        <v>9</v>
      </c>
      <c r="C15" s="50">
        <v>1</v>
      </c>
      <c r="D15" s="50"/>
      <c r="E15" s="50">
        <f>$E$6-SUM($C$7:C15)</f>
        <v>34</v>
      </c>
      <c r="F15" s="50" t="e">
        <f>IF(D15="",NA(),$F$6-SUM($D$7:D15))</f>
        <v>#N/A</v>
      </c>
      <c r="G15" s="51" t="e">
        <f t="shared" si="0"/>
        <v>#N/A</v>
      </c>
    </row>
    <row r="16" spans="2:7" x14ac:dyDescent="0.25">
      <c r="B16" s="49">
        <v>10</v>
      </c>
      <c r="C16" s="50">
        <v>1</v>
      </c>
      <c r="D16" s="50"/>
      <c r="E16" s="50">
        <f>$E$6-SUM($C$7:C16)</f>
        <v>33</v>
      </c>
      <c r="F16" s="50" t="e">
        <f>IF(D16="",NA(),$F$6-SUM($D$7:D16))</f>
        <v>#N/A</v>
      </c>
      <c r="G16" s="51" t="e">
        <f t="shared" si="0"/>
        <v>#N/A</v>
      </c>
    </row>
    <row r="17" spans="2:7" x14ac:dyDescent="0.25">
      <c r="B17" s="49">
        <v>11</v>
      </c>
      <c r="C17" s="50">
        <v>3</v>
      </c>
      <c r="D17" s="50"/>
      <c r="E17" s="50">
        <f>$E$6-SUM($C$7:C17)</f>
        <v>30</v>
      </c>
      <c r="F17" s="50" t="e">
        <f>IF(D17="",NA(),$F$6-SUM($D$7:D17))</f>
        <v>#N/A</v>
      </c>
      <c r="G17" s="51" t="e">
        <f t="shared" si="0"/>
        <v>#N/A</v>
      </c>
    </row>
    <row r="18" spans="2:7" x14ac:dyDescent="0.25">
      <c r="B18" s="49">
        <v>12</v>
      </c>
      <c r="C18" s="50">
        <v>4</v>
      </c>
      <c r="D18" s="50"/>
      <c r="E18" s="50">
        <f>$E$6-SUM($C$7:C18)</f>
        <v>26</v>
      </c>
      <c r="F18" s="50" t="e">
        <f>IF(D18="",NA(),$F$6-SUM($D$7:D18))</f>
        <v>#N/A</v>
      </c>
      <c r="G18" s="51" t="e">
        <f t="shared" si="0"/>
        <v>#N/A</v>
      </c>
    </row>
    <row r="19" spans="2:7" x14ac:dyDescent="0.25">
      <c r="B19" s="49">
        <v>13</v>
      </c>
      <c r="C19" s="50">
        <v>7</v>
      </c>
      <c r="D19" s="50"/>
      <c r="E19" s="50">
        <f>$E$6-SUM($C$7:C19)</f>
        <v>19</v>
      </c>
      <c r="F19" s="50" t="e">
        <f>IF(D19="",NA(),$F$6-SUM($D$7:D19))</f>
        <v>#N/A</v>
      </c>
      <c r="G19" s="51" t="e">
        <f t="shared" si="0"/>
        <v>#N/A</v>
      </c>
    </row>
    <row r="20" spans="2:7" x14ac:dyDescent="0.25">
      <c r="B20" s="49">
        <v>14</v>
      </c>
      <c r="C20" s="50">
        <v>5</v>
      </c>
      <c r="D20" s="50"/>
      <c r="E20" s="50">
        <f>$E$6-SUM($C$7:C20)</f>
        <v>14</v>
      </c>
      <c r="F20" s="50" t="e">
        <f>IF(D20="",NA(),$F$6-SUM($D$7:D20))</f>
        <v>#N/A</v>
      </c>
      <c r="G20" s="51" t="e">
        <f t="shared" si="0"/>
        <v>#N/A</v>
      </c>
    </row>
    <row r="21" spans="2:7" x14ac:dyDescent="0.25">
      <c r="B21" s="49">
        <v>15</v>
      </c>
      <c r="C21" s="50">
        <v>3</v>
      </c>
      <c r="D21" s="50"/>
      <c r="E21" s="50">
        <f>$E$6-SUM($C$7:C21)</f>
        <v>11</v>
      </c>
      <c r="F21" s="50" t="e">
        <f>IF(D21="",NA(),$F$6-SUM($D$7:D21))</f>
        <v>#N/A</v>
      </c>
      <c r="G21" s="51" t="e">
        <f t="shared" si="0"/>
        <v>#N/A</v>
      </c>
    </row>
    <row r="22" spans="2:7" x14ac:dyDescent="0.25">
      <c r="B22" s="49">
        <v>16</v>
      </c>
      <c r="C22" s="50">
        <v>3</v>
      </c>
      <c r="D22" s="50"/>
      <c r="E22" s="50">
        <f>$E$6-SUM($C$7:C22)</f>
        <v>8</v>
      </c>
      <c r="F22" s="50" t="e">
        <f>IF(D22="",NA(),$F$6-SUM($D$7:D22))</f>
        <v>#N/A</v>
      </c>
      <c r="G22" s="51" t="e">
        <f t="shared" si="0"/>
        <v>#N/A</v>
      </c>
    </row>
    <row r="23" spans="2:7" x14ac:dyDescent="0.25">
      <c r="B23" s="49">
        <v>17</v>
      </c>
      <c r="C23" s="50">
        <v>3</v>
      </c>
      <c r="D23" s="50"/>
      <c r="E23" s="50">
        <f>$E$6-SUM($C$7:C23)</f>
        <v>5</v>
      </c>
      <c r="F23" s="50" t="e">
        <f>IF(D23="",NA(),$F$6-SUM($D$7:D23))</f>
        <v>#N/A</v>
      </c>
      <c r="G23" s="51" t="e">
        <f t="shared" si="0"/>
        <v>#N/A</v>
      </c>
    </row>
    <row r="24" spans="2:7" x14ac:dyDescent="0.25">
      <c r="B24" s="49">
        <v>18</v>
      </c>
      <c r="C24" s="50">
        <v>2</v>
      </c>
      <c r="D24" s="50"/>
      <c r="E24" s="50">
        <f>$E$6-SUM($C$7:C24)</f>
        <v>3</v>
      </c>
      <c r="F24" s="50" t="e">
        <f>IF(D24="",NA(),$F$6-SUM($D$7:D24))</f>
        <v>#N/A</v>
      </c>
      <c r="G24" s="51" t="e">
        <f t="shared" si="0"/>
        <v>#N/A</v>
      </c>
    </row>
    <row r="25" spans="2:7" x14ac:dyDescent="0.25">
      <c r="B25" s="49">
        <v>19</v>
      </c>
      <c r="C25" s="50">
        <v>1</v>
      </c>
      <c r="D25" s="50"/>
      <c r="E25" s="50">
        <f>$E$6-SUM($C$7:C25)</f>
        <v>2</v>
      </c>
      <c r="F25" s="50" t="e">
        <f>IF(D25="",NA(),$F$6-SUM($D$7:D25))</f>
        <v>#N/A</v>
      </c>
      <c r="G25" s="51" t="e">
        <f t="shared" si="0"/>
        <v>#N/A</v>
      </c>
    </row>
    <row r="26" spans="2:7" x14ac:dyDescent="0.25">
      <c r="B26" s="52">
        <v>20</v>
      </c>
      <c r="C26" s="53">
        <v>2</v>
      </c>
      <c r="D26" s="53"/>
      <c r="E26" s="53">
        <f>$E$6-SUM($C$7:C26)</f>
        <v>0</v>
      </c>
      <c r="F26" s="53" t="e">
        <f>IF(D26="",NA(),$F$6-SUM($D$7:D26))</f>
        <v>#N/A</v>
      </c>
      <c r="G26" s="54" t="e">
        <f t="shared" si="0"/>
        <v>#N/A</v>
      </c>
    </row>
  </sheetData>
  <mergeCells count="4">
    <mergeCell ref="B1:G1"/>
    <mergeCell ref="C4:D4"/>
    <mergeCell ref="E4:F4"/>
    <mergeCell ref="G4:G5"/>
  </mergeCells>
  <phoneticPr fontId="0" type="noConversion"/>
  <pageMargins left="0.7" right="0.7" top="0.75" bottom="0.75" header="0.3" footer="0.3"/>
  <pageSetup paperSize="9" orientation="portrait" horizontalDpi="200" verticalDpi="200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K18"/>
  <sheetViews>
    <sheetView showGridLines="0" workbookViewId="0">
      <pane ySplit="19" topLeftCell="A20" activePane="bottomLeft" state="frozen"/>
      <selection pane="bottomLeft" activeCell="B17" sqref="B17"/>
    </sheetView>
  </sheetViews>
  <sheetFormatPr defaultRowHeight="15" x14ac:dyDescent="0.25"/>
  <cols>
    <col min="1" max="1" width="3.42578125" customWidth="1"/>
    <col min="2" max="2" width="23.85546875" customWidth="1"/>
    <col min="3" max="3" width="11" style="9" customWidth="1"/>
    <col min="4" max="4" width="2.85546875" customWidth="1"/>
    <col min="5" max="5" width="14.140625" customWidth="1"/>
    <col min="6" max="6" width="31.7109375" customWidth="1"/>
    <col min="7" max="7" width="6.85546875" bestFit="1" customWidth="1"/>
    <col min="8" max="8" width="1.42578125" customWidth="1"/>
    <col min="9" max="9" width="32.42578125" customWidth="1"/>
  </cols>
  <sheetData>
    <row r="1" spans="2:11" ht="21" x14ac:dyDescent="0.25">
      <c r="B1" s="187" t="s">
        <v>48</v>
      </c>
      <c r="C1" s="189"/>
      <c r="D1" s="41"/>
      <c r="E1" s="187" t="s">
        <v>47</v>
      </c>
      <c r="F1" s="188"/>
      <c r="G1" s="189"/>
      <c r="I1" s="97" t="s">
        <v>49</v>
      </c>
    </row>
    <row r="2" spans="2:11" s="41" customFormat="1" ht="21" x14ac:dyDescent="0.25">
      <c r="C2" s="42"/>
      <c r="E2" s="43"/>
      <c r="F2" s="43"/>
      <c r="G2" s="43"/>
    </row>
    <row r="3" spans="2:11" x14ac:dyDescent="0.25">
      <c r="B3" s="109" t="s">
        <v>0</v>
      </c>
      <c r="C3" s="110" t="s">
        <v>176</v>
      </c>
      <c r="E3" s="102" t="s">
        <v>30</v>
      </c>
      <c r="F3" s="103" t="s">
        <v>45</v>
      </c>
      <c r="G3" s="104" t="s">
        <v>46</v>
      </c>
      <c r="I3" s="98" t="s">
        <v>31</v>
      </c>
      <c r="K3" s="132" t="s">
        <v>63</v>
      </c>
    </row>
    <row r="4" spans="2:11" x14ac:dyDescent="0.25">
      <c r="B4" s="109" t="s">
        <v>1</v>
      </c>
      <c r="C4" s="111">
        <v>0.05</v>
      </c>
      <c r="E4" s="101">
        <v>42401</v>
      </c>
      <c r="F4" s="100"/>
      <c r="G4" s="99"/>
      <c r="I4" s="100" t="s">
        <v>191</v>
      </c>
      <c r="K4" s="131">
        <v>0</v>
      </c>
    </row>
    <row r="5" spans="2:11" x14ac:dyDescent="0.25">
      <c r="E5" s="101">
        <v>42401</v>
      </c>
      <c r="F5" s="100"/>
      <c r="G5" s="99"/>
      <c r="I5" s="100" t="s">
        <v>192</v>
      </c>
      <c r="K5" s="131">
        <v>0</v>
      </c>
    </row>
    <row r="6" spans="2:11" x14ac:dyDescent="0.25">
      <c r="B6" s="190" t="s">
        <v>59</v>
      </c>
      <c r="C6" s="191"/>
      <c r="E6" s="101">
        <v>42430</v>
      </c>
      <c r="F6" s="100"/>
      <c r="G6" s="99"/>
      <c r="I6" s="100" t="s">
        <v>68</v>
      </c>
      <c r="K6" s="131">
        <v>0</v>
      </c>
    </row>
    <row r="7" spans="2:11" x14ac:dyDescent="0.25">
      <c r="B7" s="192"/>
      <c r="C7" s="193"/>
      <c r="E7" s="101">
        <v>42430</v>
      </c>
      <c r="F7" s="100"/>
      <c r="G7" s="99"/>
      <c r="I7" s="100" t="s">
        <v>69</v>
      </c>
      <c r="K7" s="131">
        <v>0</v>
      </c>
    </row>
    <row r="8" spans="2:11" x14ac:dyDescent="0.25">
      <c r="E8" s="101">
        <v>42461</v>
      </c>
      <c r="F8" s="100"/>
      <c r="G8" s="99"/>
      <c r="I8" s="100" t="s">
        <v>70</v>
      </c>
      <c r="K8" s="131">
        <v>0</v>
      </c>
    </row>
    <row r="9" spans="2:11" x14ac:dyDescent="0.25">
      <c r="B9" s="107" t="s">
        <v>40</v>
      </c>
      <c r="C9" s="108">
        <v>1</v>
      </c>
      <c r="E9" s="101">
        <v>42491</v>
      </c>
      <c r="F9" s="100"/>
      <c r="G9" s="99"/>
      <c r="I9" s="100"/>
      <c r="K9" s="131">
        <v>0</v>
      </c>
    </row>
    <row r="10" spans="2:11" x14ac:dyDescent="0.25">
      <c r="E10" s="101">
        <v>42522</v>
      </c>
      <c r="F10" s="100"/>
      <c r="G10" s="99"/>
      <c r="I10" s="100"/>
      <c r="K10" s="131">
        <v>0</v>
      </c>
    </row>
    <row r="11" spans="2:11" x14ac:dyDescent="0.25">
      <c r="B11" s="115" t="s">
        <v>60</v>
      </c>
      <c r="C11" s="116"/>
      <c r="E11" s="101">
        <v>42552</v>
      </c>
      <c r="F11" s="100"/>
      <c r="G11" s="99"/>
      <c r="I11" s="100"/>
      <c r="K11" s="131">
        <v>0</v>
      </c>
    </row>
    <row r="12" spans="2:11" x14ac:dyDescent="0.25">
      <c r="E12" s="101">
        <v>42583</v>
      </c>
      <c r="F12" s="100"/>
      <c r="G12" s="99"/>
      <c r="I12" s="100"/>
      <c r="K12" s="131">
        <v>0</v>
      </c>
    </row>
    <row r="13" spans="2:11" x14ac:dyDescent="0.25">
      <c r="B13" s="105" t="s">
        <v>24</v>
      </c>
      <c r="C13" s="106" t="s">
        <v>61</v>
      </c>
      <c r="E13" s="101">
        <v>42614</v>
      </c>
      <c r="F13" s="100"/>
      <c r="G13" s="99"/>
      <c r="I13" s="100"/>
      <c r="K13" s="131">
        <v>0</v>
      </c>
    </row>
    <row r="14" spans="2:11" x14ac:dyDescent="0.25">
      <c r="B14" s="100" t="s">
        <v>193</v>
      </c>
      <c r="C14" s="112">
        <v>0</v>
      </c>
      <c r="E14" s="101">
        <v>42644</v>
      </c>
      <c r="F14" s="100"/>
      <c r="G14" s="99"/>
      <c r="I14" s="100"/>
      <c r="K14" s="131">
        <v>0</v>
      </c>
    </row>
    <row r="15" spans="2:11" x14ac:dyDescent="0.25">
      <c r="B15" s="100" t="s">
        <v>194</v>
      </c>
      <c r="C15" s="112">
        <v>0</v>
      </c>
      <c r="E15" s="101">
        <v>42644</v>
      </c>
      <c r="F15" s="100"/>
      <c r="G15" s="99"/>
      <c r="I15" s="100"/>
      <c r="K15" s="131">
        <v>0</v>
      </c>
    </row>
    <row r="16" spans="2:11" x14ac:dyDescent="0.25">
      <c r="B16" s="100" t="s">
        <v>195</v>
      </c>
      <c r="C16" s="112">
        <v>0</v>
      </c>
    </row>
    <row r="17" spans="2:3" x14ac:dyDescent="0.25">
      <c r="B17" s="100"/>
      <c r="C17" s="112"/>
    </row>
    <row r="18" spans="2:3" x14ac:dyDescent="0.25">
      <c r="B18" s="100"/>
      <c r="C18" s="112"/>
    </row>
  </sheetData>
  <mergeCells count="3">
    <mergeCell ref="E1:G1"/>
    <mergeCell ref="B1:C1"/>
    <mergeCell ref="B6:C7"/>
  </mergeCells>
  <phoneticPr fontId="0" type="noConversion"/>
  <dataValidations count="3">
    <dataValidation type="list" allowBlank="1" showInputMessage="1" showErrorMessage="1" prompt="Select the project status" sqref="C3">
      <formula1>"Red,Amber,Green"</formula1>
    </dataValidation>
    <dataValidation allowBlank="1" showInputMessage="1" showErrorMessage="1" prompt="Enter a percentage" sqref="C4"/>
    <dataValidation allowBlank="1" showInputMessage="1" showErrorMessage="1" prompt="Specify the number of activities here" sqref="C9"/>
  </dataValidations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5"/>
  <sheetViews>
    <sheetView showGridLines="0" workbookViewId="0">
      <selection activeCell="B2" sqref="B2:C2"/>
    </sheetView>
  </sheetViews>
  <sheetFormatPr defaultRowHeight="15" x14ac:dyDescent="0.25"/>
  <cols>
    <col min="1" max="1" width="4.140625" customWidth="1"/>
    <col min="2" max="2" width="13.140625" customWidth="1"/>
  </cols>
  <sheetData>
    <row r="2" spans="2:3" s="11" customFormat="1" x14ac:dyDescent="0.25">
      <c r="B2" s="194" t="s">
        <v>39</v>
      </c>
      <c r="C2" s="195"/>
    </row>
    <row r="3" spans="2:3" x14ac:dyDescent="0.25">
      <c r="B3" s="14" t="s">
        <v>38</v>
      </c>
      <c r="C3" s="15">
        <f>SUMPRODUCT(('Issue Tracker'!$D$6:$D$305=B3)*('Issue Tracker'!$F$6:$F$305=""))</f>
        <v>2</v>
      </c>
    </row>
    <row r="4" spans="2:3" x14ac:dyDescent="0.25">
      <c r="B4" s="14" t="s">
        <v>37</v>
      </c>
      <c r="C4" s="15">
        <f>SUMPRODUCT(('Issue Tracker'!$D$6:$D$305=B4)*('Issue Tracker'!$F$6:$F$305=""))</f>
        <v>1</v>
      </c>
    </row>
    <row r="5" spans="2:3" x14ac:dyDescent="0.25">
      <c r="B5" s="16" t="s">
        <v>36</v>
      </c>
      <c r="C5" s="17">
        <f>SUMPRODUCT(('Issue Tracker'!$D$6:$D$305=B5)*('Issue Tracker'!$F$6:$F$305=""))</f>
        <v>1</v>
      </c>
    </row>
  </sheetData>
  <mergeCells count="1">
    <mergeCell ref="B2:C2"/>
  </mergeCells>
  <phoneticPr fontId="0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8"/>
  <sheetViews>
    <sheetView showGridLines="0" workbookViewId="0">
      <pane ySplit="13" topLeftCell="A14" activePane="bottomLeft" state="frozen"/>
      <selection pane="bottomLeft" activeCell="B2" activeCellId="1" sqref="D2 B2"/>
    </sheetView>
  </sheetViews>
  <sheetFormatPr defaultRowHeight="15" x14ac:dyDescent="0.25"/>
  <cols>
    <col min="2" max="2" width="18.5703125" style="9" customWidth="1"/>
    <col min="3" max="3" width="2.42578125" style="9" customWidth="1"/>
    <col min="4" max="4" width="21" style="9" customWidth="1"/>
  </cols>
  <sheetData>
    <row r="1" spans="2:5" x14ac:dyDescent="0.25">
      <c r="E1" s="9"/>
    </row>
    <row r="2" spans="2:5" s="11" customFormat="1" x14ac:dyDescent="0.25">
      <c r="B2" s="137" t="s">
        <v>22</v>
      </c>
      <c r="C2" s="10"/>
      <c r="D2" s="136" t="s">
        <v>64</v>
      </c>
    </row>
    <row r="3" spans="2:5" x14ac:dyDescent="0.25">
      <c r="B3" s="12" t="s">
        <v>2</v>
      </c>
      <c r="D3" s="134" t="s">
        <v>65</v>
      </c>
    </row>
    <row r="4" spans="2:5" x14ac:dyDescent="0.25">
      <c r="B4" s="13" t="s">
        <v>3</v>
      </c>
      <c r="D4" s="134" t="s">
        <v>66</v>
      </c>
    </row>
    <row r="5" spans="2:5" x14ac:dyDescent="0.25">
      <c r="B5" s="133"/>
      <c r="D5" s="134" t="s">
        <v>67</v>
      </c>
    </row>
    <row r="6" spans="2:5" x14ac:dyDescent="0.25">
      <c r="B6" s="133"/>
      <c r="D6" s="135" t="s">
        <v>62</v>
      </c>
    </row>
    <row r="7" spans="2:5" x14ac:dyDescent="0.25">
      <c r="B7" s="133"/>
    </row>
    <row r="8" spans="2:5" x14ac:dyDescent="0.25">
      <c r="B8" s="133"/>
    </row>
  </sheetData>
  <phoneticPr fontId="0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15</vt:i4>
      </vt:variant>
    </vt:vector>
  </HeadingPairs>
  <TitlesOfParts>
    <vt:vector size="23" baseType="lpstr">
      <vt:lpstr>Project Status Dashboard</vt:lpstr>
      <vt:lpstr>Gantt Chart Template</vt:lpstr>
      <vt:lpstr>Backlog</vt:lpstr>
      <vt:lpstr>Issue Tracker</vt:lpstr>
      <vt:lpstr>Burndown Chart</vt:lpstr>
      <vt:lpstr>Data</vt:lpstr>
      <vt:lpstr>Calculations</vt:lpstr>
      <vt:lpstr>Legend</vt:lpstr>
      <vt:lpstr>actDurations</vt:lpstr>
      <vt:lpstr>activityList</vt:lpstr>
      <vt:lpstr>actStartDates</vt:lpstr>
      <vt:lpstr>amberLight</vt:lpstr>
      <vt:lpstr>ganttSymbols</vt:lpstr>
      <vt:lpstr>ganttTypes</vt:lpstr>
      <vt:lpstr>greenLight</vt:lpstr>
      <vt:lpstr>planStartDates</vt:lpstr>
      <vt:lpstr>Backlog!Print_Area</vt:lpstr>
      <vt:lpstr>'Gantt Chart Template'!Print_Area</vt:lpstr>
      <vt:lpstr>'Issue Tracker'!Print_Area</vt:lpstr>
      <vt:lpstr>'Project Status Dashboard'!Print_Area</vt:lpstr>
      <vt:lpstr>projectProgress</vt:lpstr>
      <vt:lpstr>projectStatus</vt:lpstr>
      <vt:lpstr>redLight</vt:lpstr>
    </vt:vector>
  </TitlesOfParts>
  <Company>Codan Forsikring A/S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Purna Duggirala</dc:creator>
  <cp:lastModifiedBy>Chris Johnson</cp:lastModifiedBy>
  <cp:lastPrinted>2016-02-26T14:59:04Z</cp:lastPrinted>
  <dcterms:created xsi:type="dcterms:W3CDTF">2009-09-14T13:10:18Z</dcterms:created>
  <dcterms:modified xsi:type="dcterms:W3CDTF">2016-03-10T16:21:03Z</dcterms:modified>
</cp:coreProperties>
</file>