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fif" ContentType="image/jpeg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106(35)\Desktop\CollegePractice\Librarie\Excel\"/>
    </mc:Choice>
  </mc:AlternateContent>
  <xr:revisionPtr revIDLastSave="0" documentId="13_ncr:1_{255B88D2-D5D9-44C3-A7FC-337EA866AE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oaie1" sheetId="9" r:id="rId1"/>
    <sheet name="Carti" sheetId="3" r:id="rId2"/>
    <sheet name="Statistica" sheetId="8" r:id="rId3"/>
    <sheet name="Supplier" sheetId="4" r:id="rId4"/>
    <sheet name="Limbe" sheetId="7" state="hidden" r:id="rId5"/>
  </sheets>
  <definedNames>
    <definedName name="CEVA">INDEX('Carti'!$I$2:$I$20,MATCH('Carti'!$Y$3,'Carti'!$A$2:$A$20))</definedName>
    <definedName name="ExternalData_1" localSheetId="1" hidden="1">'Carti'!$A$1:$H$20</definedName>
    <definedName name="ExternalData_1" localSheetId="3" hidden="1">Supplier!$A$1:$D$6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9" l="1"/>
  <c r="I3" i="9" a="1"/>
  <c r="I3" i="9" s="1"/>
  <c r="AC5" i="3" a="1"/>
  <c r="AC5" i="3" s="1"/>
  <c r="C3" i="8"/>
  <c r="C4" i="8"/>
  <c r="C5" i="8"/>
  <c r="C2" i="8"/>
  <c r="B2" i="8"/>
  <c r="B4" i="8"/>
  <c r="B5" i="8"/>
  <c r="B3" i="8"/>
  <c r="E3" i="4"/>
  <c r="E4" i="4"/>
  <c r="E5" i="4"/>
  <c r="E6" i="4"/>
  <c r="E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857F0-6A6D-4129-A970-8966AE23263A}" keepAlive="1" name="Query - Books" description="Connection to the 'Books' query in the workbook." type="5" refreshedVersion="0" background="1">
    <dbPr connection="Provider=Microsoft.Mashup.OleDb.1;Data Source=$Workbook$;Location=Books;Extended Properties=&quot;&quot;" command="SELECT * FROM [Books]"/>
  </connection>
  <connection id="2" xr16:uid="{E94A0294-D920-44C2-982E-8278AB74A2A0}" keepAlive="1" name="Query - Books (2)" description="Connection to the 'Books (2)' query in the workbook." type="5" refreshedVersion="7" background="1" saveData="1">
    <dbPr connection="Provider=Microsoft.Mashup.OleDb.1;Data Source=$Workbook$;Location=&quot;Books (2)&quot;;Extended Properties=&quot;&quot;" command="SELECT * FROM [Books (2)]"/>
  </connection>
  <connection id="3" xr16:uid="{4D3867FB-E677-4728-9D73-C0329CB59442}" keepAlive="1" name="Query - Supplier" description="Connection to the 'Supplier' query in the workbook." type="5" refreshedVersion="7" background="1" saveData="1">
    <dbPr connection="Provider=Microsoft.Mashup.OleDb.1;Data Source=$Workbook$;Location=Supplier;Extended Properties=&quot;&quot;" command="SELECT * FROM [Supplier]"/>
  </connection>
  <connection id="4" xr16:uid="{38CFA802-47D6-4FD2-9D37-774BE847ECC3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<sst xmlns="http://schemas.openxmlformats.org/spreadsheetml/2006/main" count="230" uniqueCount="120">
  <si>
    <t>TheGreatGatsby</t>
  </si>
  <si>
    <t>F.ScottFitzgerald</t>
  </si>
  <si>
    <t>English</t>
  </si>
  <si>
    <t>Fiction</t>
  </si>
  <si>
    <t>ToKillaMockingbird</t>
  </si>
  <si>
    <t>HarperLee</t>
  </si>
  <si>
    <t>PrideandPrejudice</t>
  </si>
  <si>
    <t>JaneAusten</t>
  </si>
  <si>
    <t>TheCatcherInTheRye</t>
  </si>
  <si>
    <t>J.D.Salinger</t>
  </si>
  <si>
    <t>Baltagul</t>
  </si>
  <si>
    <t>Sadoveanu</t>
  </si>
  <si>
    <t>romana</t>
  </si>
  <si>
    <t>Drama</t>
  </si>
  <si>
    <t>Aurelia</t>
  </si>
  <si>
    <t>VasileCazioc</t>
  </si>
  <si>
    <t>Fantacy</t>
  </si>
  <si>
    <t>CarnatTeo</t>
  </si>
  <si>
    <t>povestire</t>
  </si>
  <si>
    <t>Fourth_Wing</t>
  </si>
  <si>
    <t>Rebecca_Yarros</t>
  </si>
  <si>
    <t>fantacy</t>
  </si>
  <si>
    <t>1964:Eyes_of_the_Sotrm</t>
  </si>
  <si>
    <t>Paul_McCartney&amp;Jill_Lepore</t>
  </si>
  <si>
    <t>drama</t>
  </si>
  <si>
    <t>Iron_Flame</t>
  </si>
  <si>
    <t>Rebecca_Yaros</t>
  </si>
  <si>
    <t>Wisdom_from_the_remarkable_American_Life_Of_a_109_year_old_man</t>
  </si>
  <si>
    <t>Bigboyhalo</t>
  </si>
  <si>
    <t>Informativ</t>
  </si>
  <si>
    <t>HarryPotter</t>
  </si>
  <si>
    <t>Rowling</t>
  </si>
  <si>
    <t>LordOfTheRings</t>
  </si>
  <si>
    <t>Tolkien</t>
  </si>
  <si>
    <t>TheAlchemist</t>
  </si>
  <si>
    <t>Coelho</t>
  </si>
  <si>
    <t>TheHandmaidsTale</t>
  </si>
  <si>
    <t>Atwood</t>
  </si>
  <si>
    <t>TheMartian</t>
  </si>
  <si>
    <t>Weir</t>
  </si>
  <si>
    <t>ReadyPlayerOne</t>
  </si>
  <si>
    <t>Cline</t>
  </si>
  <si>
    <t>Red_Rising</t>
  </si>
  <si>
    <t>Brown</t>
  </si>
  <si>
    <t>The_Hitchhiker's_Guide_to_the_Galaxy</t>
  </si>
  <si>
    <t>Adams</t>
  </si>
  <si>
    <t>Nume</t>
  </si>
  <si>
    <t>Autor</t>
  </si>
  <si>
    <t>An</t>
  </si>
  <si>
    <t>Limba</t>
  </si>
  <si>
    <t>Pret</t>
  </si>
  <si>
    <t>Copii</t>
  </si>
  <si>
    <t>Sup_id</t>
  </si>
  <si>
    <t>1925</t>
  </si>
  <si>
    <t>50</t>
  </si>
  <si>
    <t>1</t>
  </si>
  <si>
    <t>1960</t>
  </si>
  <si>
    <t>30</t>
  </si>
  <si>
    <t>2</t>
  </si>
  <si>
    <t>1813</t>
  </si>
  <si>
    <t>25</t>
  </si>
  <si>
    <t>3</t>
  </si>
  <si>
    <t>1951</t>
  </si>
  <si>
    <t>20</t>
  </si>
  <si>
    <t>1930</t>
  </si>
  <si>
    <t>1056</t>
  </si>
  <si>
    <t>9</t>
  </si>
  <si>
    <t>2007</t>
  </si>
  <si>
    <t>4</t>
  </si>
  <si>
    <t>2023</t>
  </si>
  <si>
    <t>200</t>
  </si>
  <si>
    <t>5</t>
  </si>
  <si>
    <t>196</t>
  </si>
  <si>
    <t>2009</t>
  </si>
  <si>
    <t>1997</t>
  </si>
  <si>
    <t>100</t>
  </si>
  <si>
    <t>1954</t>
  </si>
  <si>
    <t>75</t>
  </si>
  <si>
    <t>1988</t>
  </si>
  <si>
    <t>1985</t>
  </si>
  <si>
    <t>2011</t>
  </si>
  <si>
    <t>40</t>
  </si>
  <si>
    <t>2014</t>
  </si>
  <si>
    <t>1979</t>
  </si>
  <si>
    <t>Tip</t>
  </si>
  <si>
    <t>PenguinBooks</t>
  </si>
  <si>
    <t>123MainSt</t>
  </si>
  <si>
    <t>555-1234</t>
  </si>
  <si>
    <t>HarperCollins</t>
  </si>
  <si>
    <t>456OakSt</t>
  </si>
  <si>
    <t>555-5678</t>
  </si>
  <si>
    <t>RandomHouse</t>
  </si>
  <si>
    <t>789ElmSt</t>
  </si>
  <si>
    <t>555-9012</t>
  </si>
  <si>
    <t>VaseaCumparaturi</t>
  </si>
  <si>
    <t>str.vasilealecsandri</t>
  </si>
  <si>
    <t>76803201</t>
  </si>
  <si>
    <t>Garlea</t>
  </si>
  <si>
    <t>str.vasilealecsandri_34/2</t>
  </si>
  <si>
    <t>+37376803201</t>
  </si>
  <si>
    <t>Id_supplier</t>
  </si>
  <si>
    <t>Adresa_sup</t>
  </si>
  <si>
    <t>Nume_sup</t>
  </si>
  <si>
    <t>Engleza</t>
  </si>
  <si>
    <t>Italiana</t>
  </si>
  <si>
    <t>Spaniola</t>
  </si>
  <si>
    <t>Limbe</t>
  </si>
  <si>
    <t>Rusa</t>
  </si>
  <si>
    <t>Coperta</t>
  </si>
  <si>
    <t>Nr. telefon</t>
  </si>
  <si>
    <t>Nr. Titluri de Carti</t>
  </si>
  <si>
    <t>rusa</t>
  </si>
  <si>
    <t>Media</t>
  </si>
  <si>
    <t>Nr. De titluri</t>
  </si>
  <si>
    <t>RUSA</t>
  </si>
  <si>
    <t xml:space="preserve"> </t>
  </si>
  <si>
    <t>Alege cartea:</t>
  </si>
  <si>
    <t>CARTI</t>
  </si>
  <si>
    <t>id_sup:</t>
  </si>
  <si>
    <t>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</si>
</sst>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3F3F76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1">
    <xf numFmtId="0" fontId="0" fillId="0" borderId="0" xfId="0"/>
    <xf numFmtId="0" fontId="0" fillId="0" borderId="0" xfId="0" applyNumberFormat="1"/>
    <xf numFmtId="0" fontId="3" fillId="4" borderId="1" xfId="3" applyNumberFormat="1"/>
    <xf numFmtId="0" fontId="4" fillId="0" borderId="0" xfId="0" applyFont="1" applyAlignment="1">
      <alignment vertical="center"/>
    </xf>
    <xf numFmtId="0" fontId="5" fillId="4" borderId="1" xfId="3" applyFont="1" applyAlignment="1">
      <alignment vertical="center"/>
    </xf>
    <xf numFmtId="0" fontId="6" fillId="3" borderId="0" xfId="2" applyFont="1" applyAlignment="1">
      <alignment vertical="center"/>
    </xf>
    <xf numFmtId="0" fontId="7" fillId="2" borderId="0" xfId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5" fillId="4" borderId="1" xfId="3" applyNumberFormat="1" applyFont="1" applyAlignment="1">
      <alignment vertical="center"/>
    </xf>
    <xf numFmtId="0" fontId="7" fillId="2" borderId="0" xfId="1" applyNumberFormat="1" applyFont="1" applyAlignment="1">
      <alignment vertical="center"/>
    </xf>
    <xf numFmtId="2" fontId="0" fillId="0" borderId="0" xfId="0" applyNumberFormat="1"/>
    <xf numFmtId="2" fontId="4" fillId="0" borderId="0" xfId="0" applyNumberFormat="1" applyFont="1" applyAlignment="1">
      <alignment vertical="center"/>
    </xf>
    <xf numFmtId="2" fontId="6" fillId="3" borderId="0" xfId="2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5" borderId="0" xfId="0" applyNumberFormat="1" applyFont="1" applyFill="1" applyAlignment="1">
      <alignment vertical="center"/>
    </xf>
    <xf numFmtId="0" fontId="9" fillId="6" borderId="0" xfId="0" applyNumberFormat="1" applyFont="1" applyFill="1" applyAlignment="1">
      <alignment vertical="center"/>
    </xf>
    <xf numFmtId="0" fontId="7" fillId="2" borderId="0" xfId="1" applyNumberFormat="1" applyFont="1" applyFill="1" applyAlignment="1">
      <alignment vertical="center"/>
    </xf>
    <xf numFmtId="0" fontId="0" fillId="7" borderId="2" xfId="0" applyNumberFormat="1" applyFont="1" applyFill="1" applyBorder="1"/>
    <xf numFmtId="0" fontId="0" fillId="8" borderId="2" xfId="0" applyNumberFormat="1" applyFont="1" applyFill="1" applyBorder="1"/>
    <xf numFmtId="0" fontId="0" fillId="7" borderId="3" xfId="0" applyNumberFormat="1" applyFont="1" applyFill="1" applyBorder="1"/>
    <xf numFmtId="0" fontId="3" fillId="4" borderId="1" xfId="3" applyNumberFormat="1" applyFont="1" applyFill="1" applyBorder="1"/>
  </cellXfs>
  <cellStyles count="4">
    <cellStyle name="Bun" xfId="1" builtinId="26"/>
    <cellStyle name="Eronat" xfId="2" builtinId="27"/>
    <cellStyle name="Intrare" xfId="3" builtinId="20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charset val="204"/>
        <scheme val="minor"/>
      </font>
      <numFmt numFmtId="0" formatCode="General"/>
      <fill>
        <patternFill patternType="solid">
          <fgColor theme="8" tint="-0.249977111117893"/>
          <bgColor theme="8" tint="-0.249977111117893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Numarul cartilor per </a:t>
            </a:r>
            <a:r>
              <a:rPr lang="ro-RO"/>
              <a:t>Limba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2"/>
            </a:fgClr>
            <a:bgClr>
              <a:schemeClr val="lt1"/>
            </a:bgClr>
          </a:pattFill>
          <a:ln>
            <a:noFill/>
          </a:ln>
          <a:effectLst/>
        </c:spPr>
        <c:marker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English</c:v>
              </c:pt>
              <c:pt idx="1">
                <c:v>romana</c:v>
              </c:pt>
              <c:pt idx="2">
                <c:v>RUSA</c:v>
              </c:pt>
              <c:pt idx="3">
                <c:v>Spaniola</c:v>
              </c:pt>
            </c:strLit>
          </c:cat>
          <c:val>
            <c:numLit>
              <c:formatCode>General</c:formatCode>
              <c:ptCount val="4"/>
              <c:pt idx="0">
                <c:v>13</c:v>
              </c:pt>
              <c:pt idx="1">
                <c:v>4</c:v>
              </c:pt>
              <c:pt idx="2">
                <c:v>1</c:v>
              </c:pt>
              <c:pt idx="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1E42-490A-A0BB-9A992E5A2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421173040"/>
        <c:axId val="421176784"/>
      </c:barChart>
      <c:catAx>
        <c:axId val="42117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1176784"/>
        <c:crosses val="autoZero"/>
        <c:auto val="1"/>
        <c:lblAlgn val="ctr"/>
        <c:lblOffset val="100"/>
        <c:noMultiLvlLbl val="0"/>
      </c:catAx>
      <c:valAx>
        <c:axId val="42117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42117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22" fmlaLink="Foaie1!$I$2" fmlaRange="Foaie1!$E$1:$E$5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13" Type="http://schemas.openxmlformats.org/officeDocument/2006/relationships/image" Target="../media/image12.jpeg"/><Relationship Id="rId18" Type="http://schemas.openxmlformats.org/officeDocument/2006/relationships/image" Target="../media/image17.jpeg"/><Relationship Id="rId3" Type="http://schemas.openxmlformats.org/officeDocument/2006/relationships/image" Target="../media/image2.jpeg"/><Relationship Id="rId21" Type="http://schemas.openxmlformats.org/officeDocument/2006/relationships/image" Target="../media/image20.emf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17" Type="http://schemas.openxmlformats.org/officeDocument/2006/relationships/image" Target="../media/image16.jpeg"/><Relationship Id="rId2" Type="http://schemas.openxmlformats.org/officeDocument/2006/relationships/image" Target="../media/image1.jfif"/><Relationship Id="rId16" Type="http://schemas.openxmlformats.org/officeDocument/2006/relationships/image" Target="../media/image15.jpeg"/><Relationship Id="rId20" Type="http://schemas.openxmlformats.org/officeDocument/2006/relationships/image" Target="../media/image19.jpeg"/><Relationship Id="rId1" Type="http://schemas.openxmlformats.org/officeDocument/2006/relationships/chart" Target="../charts/chart1.xml"/><Relationship Id="rId6" Type="http://schemas.openxmlformats.org/officeDocument/2006/relationships/image" Target="../media/image5.jpeg"/><Relationship Id="rId11" Type="http://schemas.openxmlformats.org/officeDocument/2006/relationships/image" Target="../media/image10.jpeg"/><Relationship Id="rId5" Type="http://schemas.openxmlformats.org/officeDocument/2006/relationships/image" Target="../media/image4.jpeg"/><Relationship Id="rId15" Type="http://schemas.openxmlformats.org/officeDocument/2006/relationships/image" Target="../media/image14.jpeg"/><Relationship Id="rId10" Type="http://schemas.openxmlformats.org/officeDocument/2006/relationships/image" Target="../media/image9.jpeg"/><Relationship Id="rId19" Type="http://schemas.openxmlformats.org/officeDocument/2006/relationships/image" Target="../media/image18.jpeg"/><Relationship Id="rId4" Type="http://schemas.openxmlformats.org/officeDocument/2006/relationships/image" Target="../media/image3.jpeg"/><Relationship Id="rId9" Type="http://schemas.openxmlformats.org/officeDocument/2006/relationships/image" Target="../media/image8.jpeg"/><Relationship Id="rId14" Type="http://schemas.openxmlformats.org/officeDocument/2006/relationships/image" Target="../media/image1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319767</xdr:colOff>
      <xdr:row>0</xdr:row>
      <xdr:rowOff>239486</xdr:rowOff>
    </xdr:from>
    <xdr:to>
      <xdr:col>19</xdr:col>
      <xdr:colOff>231322</xdr:colOff>
      <xdr:row>4</xdr:row>
      <xdr:rowOff>884464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2</xdr:row>
          <xdr:rowOff>0</xdr:rowOff>
        </xdr:from>
        <xdr:to>
          <xdr:col>29</xdr:col>
          <xdr:colOff>981075</xdr:colOff>
          <xdr:row>3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238126</xdr:colOff>
      <xdr:row>5</xdr:row>
      <xdr:rowOff>57152</xdr:rowOff>
    </xdr:from>
    <xdr:to>
      <xdr:col>8</xdr:col>
      <xdr:colOff>942975</xdr:colOff>
      <xdr:row>5</xdr:row>
      <xdr:rowOff>1030111</xdr:rowOff>
    </xdr:to>
    <xdr:pic>
      <xdr:nvPicPr>
        <xdr:cNvPr id="34" name="Imagin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6" y="4562477"/>
          <a:ext cx="704849" cy="972959"/>
        </a:xfrm>
        <a:prstGeom prst="rect">
          <a:avLst/>
        </a:prstGeom>
      </xdr:spPr>
    </xdr:pic>
    <xdr:clientData/>
  </xdr:twoCellAnchor>
  <xdr:twoCellAnchor>
    <xdr:from>
      <xdr:col>8</xdr:col>
      <xdr:colOff>95251</xdr:colOff>
      <xdr:row>6</xdr:row>
      <xdr:rowOff>228601</xdr:rowOff>
    </xdr:from>
    <xdr:to>
      <xdr:col>8</xdr:col>
      <xdr:colOff>1123950</xdr:colOff>
      <xdr:row>6</xdr:row>
      <xdr:rowOff>794385</xdr:rowOff>
    </xdr:to>
    <xdr:pic>
      <xdr:nvPicPr>
        <xdr:cNvPr id="36" name="Imagine 35" descr="Agenda 2021 - Ultra, Day-at-a-Time - Aurelia - Paperblanks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1" y="5800726"/>
          <a:ext cx="1028699" cy="565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58832</xdr:colOff>
      <xdr:row>7</xdr:row>
      <xdr:rowOff>45945</xdr:rowOff>
    </xdr:from>
    <xdr:to>
      <xdr:col>8</xdr:col>
      <xdr:colOff>1211356</xdr:colOff>
      <xdr:row>7</xdr:row>
      <xdr:rowOff>812897</xdr:rowOff>
    </xdr:to>
    <xdr:pic>
      <xdr:nvPicPr>
        <xdr:cNvPr id="38" name="Imagine 37" descr="Sausage Made Simple - Flocchini Sausag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1656" y="6668621"/>
          <a:ext cx="1152524" cy="766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266701</xdr:colOff>
      <xdr:row>8</xdr:row>
      <xdr:rowOff>66675</xdr:rowOff>
    </xdr:from>
    <xdr:to>
      <xdr:col>8</xdr:col>
      <xdr:colOff>971550</xdr:colOff>
      <xdr:row>8</xdr:row>
      <xdr:rowOff>931244</xdr:rowOff>
    </xdr:to>
    <xdr:pic>
      <xdr:nvPicPr>
        <xdr:cNvPr id="39" name="Imagine 38" descr="Pageturners Bookstore | Fourth Wi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1" y="7772400"/>
          <a:ext cx="704849" cy="864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209551</xdr:colOff>
      <xdr:row>9</xdr:row>
      <xdr:rowOff>28575</xdr:rowOff>
    </xdr:from>
    <xdr:to>
      <xdr:col>8</xdr:col>
      <xdr:colOff>1047751</xdr:colOff>
      <xdr:row>9</xdr:row>
      <xdr:rowOff>995112</xdr:rowOff>
    </xdr:to>
    <xdr:pic>
      <xdr:nvPicPr>
        <xdr:cNvPr id="40" name="Imagine 39" descr="Paul McCartney va publica un nou volum de fotografii - 1964: Eyes of the  Storm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1" y="8801100"/>
          <a:ext cx="838200" cy="96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352426</xdr:colOff>
      <xdr:row>10</xdr:row>
      <xdr:rowOff>47626</xdr:rowOff>
    </xdr:from>
    <xdr:to>
      <xdr:col>8</xdr:col>
      <xdr:colOff>922912</xdr:colOff>
      <xdr:row>10</xdr:row>
      <xdr:rowOff>971550</xdr:rowOff>
    </xdr:to>
    <xdr:pic>
      <xdr:nvPicPr>
        <xdr:cNvPr id="41" name="Imagine 40" descr="Iron Flame by Rebecca Yarros, Hardcover | Barnes &amp; Noble®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6" y="9886951"/>
          <a:ext cx="570486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314325</xdr:colOff>
      <xdr:row>11</xdr:row>
      <xdr:rowOff>28576</xdr:rowOff>
    </xdr:from>
    <xdr:to>
      <xdr:col>8</xdr:col>
      <xdr:colOff>971550</xdr:colOff>
      <xdr:row>11</xdr:row>
      <xdr:rowOff>1038016</xdr:rowOff>
    </xdr:to>
    <xdr:pic>
      <xdr:nvPicPr>
        <xdr:cNvPr id="42" name="Imagine 41" descr="The Book of Charlie : Wisdom from the Remarkable American Life of a  109-Year-Old Man (Hardcover) - Walmart.com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10934701"/>
          <a:ext cx="657225" cy="100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180975</xdr:colOff>
      <xdr:row>12</xdr:row>
      <xdr:rowOff>38101</xdr:rowOff>
    </xdr:from>
    <xdr:to>
      <xdr:col>8</xdr:col>
      <xdr:colOff>904875</xdr:colOff>
      <xdr:row>12</xdr:row>
      <xdr:rowOff>1004545</xdr:rowOff>
    </xdr:to>
    <xdr:pic>
      <xdr:nvPicPr>
        <xdr:cNvPr id="43" name="Imagine 42" descr="Harry Potter | Harry Potter Wiki | Fandom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12011026"/>
          <a:ext cx="723900" cy="966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228600</xdr:colOff>
      <xdr:row>13</xdr:row>
      <xdr:rowOff>28575</xdr:rowOff>
    </xdr:from>
    <xdr:to>
      <xdr:col>8</xdr:col>
      <xdr:colOff>895350</xdr:colOff>
      <xdr:row>13</xdr:row>
      <xdr:rowOff>1021453</xdr:rowOff>
    </xdr:to>
    <xdr:pic>
      <xdr:nvPicPr>
        <xdr:cNvPr id="44" name="Imagine 43" descr="The Lord of the Rings: The Fellowship of the Ring (2001) - IMDb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3068300"/>
          <a:ext cx="666750" cy="99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204507</xdr:colOff>
      <xdr:row>14</xdr:row>
      <xdr:rowOff>33618</xdr:rowOff>
    </xdr:from>
    <xdr:to>
      <xdr:col>8</xdr:col>
      <xdr:colOff>937932</xdr:colOff>
      <xdr:row>14</xdr:row>
      <xdr:rowOff>987800</xdr:rowOff>
    </xdr:to>
    <xdr:pic>
      <xdr:nvPicPr>
        <xdr:cNvPr id="46" name="Imagine 45" descr="paulo coelho - the alchemist - First Edition - AbeBooks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7331" y="14108206"/>
          <a:ext cx="733425" cy="954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228600</xdr:colOff>
      <xdr:row>15</xdr:row>
      <xdr:rowOff>19051</xdr:rowOff>
    </xdr:from>
    <xdr:to>
      <xdr:col>8</xdr:col>
      <xdr:colOff>895350</xdr:colOff>
      <xdr:row>15</xdr:row>
      <xdr:rowOff>1008305</xdr:rowOff>
    </xdr:to>
    <xdr:pic>
      <xdr:nvPicPr>
        <xdr:cNvPr id="47" name="Imagine 46" descr="The Handmaid's Tale (TV Series 2017– ) - IMDb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5192376"/>
          <a:ext cx="666750" cy="989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266700</xdr:colOff>
      <xdr:row>16</xdr:row>
      <xdr:rowOff>19050</xdr:rowOff>
    </xdr:from>
    <xdr:to>
      <xdr:col>8</xdr:col>
      <xdr:colOff>902258</xdr:colOff>
      <xdr:row>16</xdr:row>
      <xdr:rowOff>962025</xdr:rowOff>
    </xdr:to>
    <xdr:pic>
      <xdr:nvPicPr>
        <xdr:cNvPr id="48" name="Imagine 47" descr="The Martian (2015) - IMDb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6259175"/>
          <a:ext cx="635558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209550</xdr:colOff>
      <xdr:row>17</xdr:row>
      <xdr:rowOff>47626</xdr:rowOff>
    </xdr:from>
    <xdr:to>
      <xdr:col>8</xdr:col>
      <xdr:colOff>933450</xdr:colOff>
      <xdr:row>17</xdr:row>
      <xdr:rowOff>1014070</xdr:rowOff>
    </xdr:to>
    <xdr:pic>
      <xdr:nvPicPr>
        <xdr:cNvPr id="49" name="Imagine 48" descr="Watch Ready Player One | Prime Video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7354551"/>
          <a:ext cx="723900" cy="966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257175</xdr:colOff>
      <xdr:row>18</xdr:row>
      <xdr:rowOff>38100</xdr:rowOff>
    </xdr:from>
    <xdr:to>
      <xdr:col>8</xdr:col>
      <xdr:colOff>885825</xdr:colOff>
      <xdr:row>18</xdr:row>
      <xdr:rowOff>986228</xdr:rowOff>
    </xdr:to>
    <xdr:pic>
      <xdr:nvPicPr>
        <xdr:cNvPr id="50" name="Imagine 49" descr="Red Rising: 8601422201284: Pierce Brown: Books - Amazon.com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18411825"/>
          <a:ext cx="628650" cy="94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219075</xdr:colOff>
      <xdr:row>19</xdr:row>
      <xdr:rowOff>28575</xdr:rowOff>
    </xdr:from>
    <xdr:to>
      <xdr:col>8</xdr:col>
      <xdr:colOff>962025</xdr:colOff>
      <xdr:row>19</xdr:row>
      <xdr:rowOff>1020452</xdr:rowOff>
    </xdr:to>
    <xdr:pic>
      <xdr:nvPicPr>
        <xdr:cNvPr id="51" name="Imagine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9469100"/>
          <a:ext cx="742950" cy="991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257736</xdr:colOff>
      <xdr:row>1</xdr:row>
      <xdr:rowOff>56029</xdr:rowOff>
    </xdr:from>
    <xdr:to>
      <xdr:col>8</xdr:col>
      <xdr:colOff>872227</xdr:colOff>
      <xdr:row>1</xdr:row>
      <xdr:rowOff>974911</xdr:rowOff>
    </xdr:to>
    <xdr:pic>
      <xdr:nvPicPr>
        <xdr:cNvPr id="52" name="Imagine 51" descr="The Great Gatsby (2013) - IMDb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0560" y="291353"/>
          <a:ext cx="614491" cy="918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235323</xdr:colOff>
      <xdr:row>2</xdr:row>
      <xdr:rowOff>67236</xdr:rowOff>
    </xdr:from>
    <xdr:to>
      <xdr:col>8</xdr:col>
      <xdr:colOff>986117</xdr:colOff>
      <xdr:row>2</xdr:row>
      <xdr:rowOff>994148</xdr:rowOff>
    </xdr:to>
    <xdr:pic>
      <xdr:nvPicPr>
        <xdr:cNvPr id="53" name="Imagine 52" descr="To Kill a Mockingbird - Wikipedia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8147" y="1367118"/>
          <a:ext cx="750794" cy="926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 fPrintsWithSheet="0"/>
  </xdr:twoCellAnchor>
  <xdr:twoCellAnchor>
    <xdr:from>
      <xdr:col>8</xdr:col>
      <xdr:colOff>268941</xdr:colOff>
      <xdr:row>3</xdr:row>
      <xdr:rowOff>44823</xdr:rowOff>
    </xdr:from>
    <xdr:to>
      <xdr:col>8</xdr:col>
      <xdr:colOff>862852</xdr:colOff>
      <xdr:row>3</xdr:row>
      <xdr:rowOff>999724</xdr:rowOff>
    </xdr:to>
    <xdr:pic>
      <xdr:nvPicPr>
        <xdr:cNvPr id="54" name="Imagine 53" descr="Pride and Prejudice - Wikipedia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1765" y="2409264"/>
          <a:ext cx="593911" cy="95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190500</xdr:colOff>
      <xdr:row>4</xdr:row>
      <xdr:rowOff>22411</xdr:rowOff>
    </xdr:from>
    <xdr:to>
      <xdr:col>8</xdr:col>
      <xdr:colOff>1040204</xdr:colOff>
      <xdr:row>4</xdr:row>
      <xdr:rowOff>1008529</xdr:rowOff>
    </xdr:to>
    <xdr:pic>
      <xdr:nvPicPr>
        <xdr:cNvPr id="55" name="Imagine 54" descr="The Catcher in the Rye - Wikipedia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3324" y="3451411"/>
          <a:ext cx="849704" cy="986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129188</xdr:colOff>
          <xdr:row>3</xdr:row>
          <xdr:rowOff>55147</xdr:rowOff>
        </xdr:from>
        <xdr:to>
          <xdr:col>25</xdr:col>
          <xdr:colOff>1243942</xdr:colOff>
          <xdr:row>3</xdr:row>
          <xdr:rowOff>1019736</xdr:rowOff>
        </xdr:to>
        <xdr:pic>
          <xdr:nvPicPr>
            <xdr:cNvPr id="24" name="Imagine 23" descr="The Great Gatsby (2013) - IMDb">
              <a:extLst>
                <a:ext uri="{FF2B5EF4-FFF2-40B4-BE49-F238E27FC236}">
                  <a16:creationId xmlns:a16="http://schemas.microsoft.com/office/drawing/2014/main" id="{4A05BB62-2A40-4E3A-88B1-2E3A5E7A720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EVA" spid="_x0000_s1065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25073482" y="2419588"/>
              <a:ext cx="1114754" cy="96458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566A8B-236B-45B3-8B46-45DFCC5B6AF7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3D8857-C81E-4368-8F88-21F11752B84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15FFA4-0716-4174-819E-99B1239C7D4D}" name="Tabel5" displayName="Tabel5" ref="L1:M20" totalsRowShown="0">
  <autoFilter ref="L1:M20" xr:uid="{D715FFA4-0716-4174-819E-99B1239C7D4D}"/>
  <tableColumns count="2">
    <tableColumn id="1" xr3:uid="{8528086D-77B2-4FF0-95BB-94F67C960DA2}" name="Nume" dataDxfId="0"/>
    <tableColumn id="2" xr3:uid="{0350D85C-A695-4F9C-82B7-A257E6D5952E}" name="Ordi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21B01-38DA-43A5-A77F-F3FB8ADEC070}" name="Carti" displayName="Carti" ref="A1:I20" tableType="queryTable" totalsRowShown="0" headerRowDxfId="17" dataDxfId="16">
  <autoFilter ref="A1:I20" xr:uid="{A1921B01-38DA-43A5-A77F-F3FB8ADEC070}"/>
  <tableColumns count="9">
    <tableColumn id="1" xr3:uid="{CC563222-B098-4D38-AFE4-8347877797FD}" uniqueName="1" name="Nume" queryTableFieldId="1" dataDxfId="15"/>
    <tableColumn id="2" xr3:uid="{5479B87A-A568-4FF1-AF6C-6AF5A0325253}" uniqueName="2" name="Autor" queryTableFieldId="2" dataDxfId="14"/>
    <tableColumn id="3" xr3:uid="{65D7075D-00FC-41D3-A25B-D5162A974AED}" uniqueName="3" name="An" queryTableFieldId="3" dataDxfId="13"/>
    <tableColumn id="4" xr3:uid="{B0E1D44C-427F-45B4-9A02-E3BDAAA0DB42}" uniqueName="4" name="Limba" queryTableFieldId="4" dataDxfId="12"/>
    <tableColumn id="5" xr3:uid="{1AC09EC0-8DBB-44FF-9949-D1BCCA568EB0}" uniqueName="5" name="Tip" queryTableFieldId="5" dataDxfId="11"/>
    <tableColumn id="6" xr3:uid="{E83E9B9D-C877-406F-A06E-F8244B896B58}" uniqueName="6" name="Pret" queryTableFieldId="6" dataDxfId="10"/>
    <tableColumn id="7" xr3:uid="{C8250505-CF37-45F3-94B2-160167738E35}" uniqueName="7" name="Copii" queryTableFieldId="7" dataDxfId="9"/>
    <tableColumn id="8" xr3:uid="{DC1BE33A-D8EF-4906-9184-F8A5B732C8FB}" uniqueName="8" name="Sup_id" queryTableFieldId="8" dataDxfId="8"/>
    <tableColumn id="9" xr3:uid="{F5F60F92-AAF0-4D82-90A9-44229CBC0761}" uniqueName="9" name="Coperta" queryTableFieldId="9" dataDxfId="7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5BBE5-B0A2-407E-84F7-AE30C25518D6}" name="Table4" displayName="Table4" ref="A1:C5" totalsRowShown="0">
  <autoFilter ref="A1:C5" xr:uid="{0455BBE5-B0A2-407E-84F7-AE30C25518D6}"/>
  <tableColumns count="3">
    <tableColumn id="1" xr3:uid="{BD129767-CCC1-4593-9478-2AF6B4DF31D9}" name="Limba"/>
    <tableColumn id="2" xr3:uid="{5C13F366-E979-4357-B093-F09E9F4120A1}" name="Nr. De titluri"/>
    <tableColumn id="3" xr3:uid="{DB91F5B4-97A0-4C3C-B6DE-6FB015520825}" name="Media" dataDxfId="6">
      <calculatedColumnFormula>AVERAGEIF(Carti[Limba],Table4[[#This Row],[Limba]],Carti[Pret])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791BBA-5D3F-4C07-9363-23F36BA55164}" name="Supplier" displayName="Supplier" ref="A1:E6" tableType="queryTable" totalsRowShown="0">
  <autoFilter ref="A1:E6" xr:uid="{A3791BBA-5D3F-4C07-9363-23F36BA55164}"/>
  <tableColumns count="5">
    <tableColumn id="1" xr3:uid="{B34BC9C6-31ED-4010-8BCF-072EB6613734}" uniqueName="1" name="Id_supplier" queryTableFieldId="1" dataDxfId="5"/>
    <tableColumn id="2" xr3:uid="{4F0C1F05-1AE3-48D0-8F7F-BA0423DD8910}" uniqueName="2" name="Nume_sup" queryTableFieldId="2" dataDxfId="4"/>
    <tableColumn id="3" xr3:uid="{4CC1E7BC-12F9-45D1-8E64-52EF40C09C27}" uniqueName="3" name="Adresa_sup" queryTableFieldId="3" dataDxfId="3"/>
    <tableColumn id="4" xr3:uid="{548BDE5C-7922-40D7-8118-97CE8EB26582}" uniqueName="4" name="Nr. telefon" queryTableFieldId="4" dataDxfId="2"/>
    <tableColumn id="5" xr3:uid="{5B852827-A4D6-4AC3-A2BD-A29D279FD845}" uniqueName="5" name="Nr. Titluri de Carti" queryTableFieldId="5" dataDxfId="1">
      <calculatedColumnFormula>COUNTIF(Carti[Sup_id],Supplier[[#This Row],[Id_supplier]])</calculatedColumn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C4739A-CFA4-42FA-8298-1814E99B9262}" name="Table6" displayName="Table6" ref="A1:A6" totalsRowShown="0">
  <autoFilter ref="A1:A6" xr:uid="{80C4739A-CFA4-42FA-8298-1814E99B9262}"/>
  <tableColumns count="1">
    <tableColumn id="1" xr3:uid="{9F1044E3-99D9-4D7D-8972-4DE4F40B3CAE}" name="Limb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215A-C689-43DE-A40B-55030CC3AF07}">
  <dimension ref="A1:O20"/>
  <sheetViews>
    <sheetView workbookViewId="0">
      <selection activeCell="O2" sqref="O2"/>
    </sheetView>
  </sheetViews>
  <sheetFormatPr defaultRowHeight="15" x14ac:dyDescent="0.25"/>
  <cols>
    <col min="12" max="12" width="26.7109375" customWidth="1"/>
    <col min="13" max="13" width="11.28515625" customWidth="1"/>
  </cols>
  <sheetData>
    <row r="1" spans="1:15" ht="18.75" x14ac:dyDescent="0.25">
      <c r="A1" s="14" t="s">
        <v>0</v>
      </c>
      <c r="B1" s="16">
        <v>1</v>
      </c>
      <c r="D1" s="20">
        <v>1</v>
      </c>
      <c r="E1" s="17" t="s">
        <v>85</v>
      </c>
      <c r="L1" s="14" t="s">
        <v>46</v>
      </c>
      <c r="M1" t="s">
        <v>119</v>
      </c>
      <c r="O1">
        <v>5</v>
      </c>
    </row>
    <row r="2" spans="1:15" ht="18.75" x14ac:dyDescent="0.25">
      <c r="A2" s="15" t="s">
        <v>4</v>
      </c>
      <c r="B2" s="16">
        <v>2</v>
      </c>
      <c r="D2" s="20">
        <v>2</v>
      </c>
      <c r="E2" s="18" t="s">
        <v>88</v>
      </c>
      <c r="I2">
        <v>1</v>
      </c>
      <c r="L2" s="14" t="s">
        <v>0</v>
      </c>
      <c r="M2">
        <v>1</v>
      </c>
      <c r="O2" t="str">
        <f>INDEX(Tabel5[Nume],MATCH(O1,Tabel5[Ordine]))</f>
        <v>Baltagul</v>
      </c>
    </row>
    <row r="3" spans="1:15" ht="18.75" x14ac:dyDescent="0.25">
      <c r="A3" s="14" t="s">
        <v>6</v>
      </c>
      <c r="B3" s="16">
        <v>3</v>
      </c>
      <c r="D3" s="20">
        <v>3</v>
      </c>
      <c r="E3" s="17" t="s">
        <v>91</v>
      </c>
      <c r="I3" t="str" cm="1">
        <f t="array" ref="I3">INDEX(E1:E5,I2,1)</f>
        <v>PenguinBooks</v>
      </c>
      <c r="L3" s="15" t="s">
        <v>4</v>
      </c>
      <c r="M3">
        <v>2</v>
      </c>
    </row>
    <row r="4" spans="1:15" ht="18.75" x14ac:dyDescent="0.25">
      <c r="A4" s="15" t="s">
        <v>8</v>
      </c>
      <c r="B4" s="16">
        <v>1</v>
      </c>
      <c r="D4" s="20">
        <v>4</v>
      </c>
      <c r="E4" s="18" t="s">
        <v>94</v>
      </c>
      <c r="L4" s="14" t="s">
        <v>6</v>
      </c>
      <c r="M4">
        <v>3</v>
      </c>
    </row>
    <row r="5" spans="1:15" ht="18.75" x14ac:dyDescent="0.25">
      <c r="A5" s="14" t="s">
        <v>10</v>
      </c>
      <c r="B5" s="16">
        <v>1</v>
      </c>
      <c r="D5" s="20">
        <v>5</v>
      </c>
      <c r="E5" s="19" t="s">
        <v>97</v>
      </c>
      <c r="L5" s="15" t="s">
        <v>8</v>
      </c>
      <c r="M5">
        <v>4</v>
      </c>
    </row>
    <row r="6" spans="1:15" ht="18.75" x14ac:dyDescent="0.25">
      <c r="A6" s="15" t="s">
        <v>14</v>
      </c>
      <c r="B6" s="16">
        <v>3</v>
      </c>
      <c r="L6" s="14" t="s">
        <v>10</v>
      </c>
      <c r="M6">
        <v>5</v>
      </c>
    </row>
    <row r="7" spans="1:15" ht="18.75" x14ac:dyDescent="0.25">
      <c r="A7" s="14" t="s">
        <v>17</v>
      </c>
      <c r="B7" s="16">
        <v>4</v>
      </c>
      <c r="L7" s="15" t="s">
        <v>14</v>
      </c>
      <c r="M7">
        <v>6</v>
      </c>
    </row>
    <row r="8" spans="1:15" ht="18.75" x14ac:dyDescent="0.25">
      <c r="A8" s="15" t="s">
        <v>19</v>
      </c>
      <c r="B8" s="16">
        <v>5</v>
      </c>
      <c r="L8" s="14" t="s">
        <v>17</v>
      </c>
      <c r="M8">
        <v>7</v>
      </c>
    </row>
    <row r="9" spans="1:15" ht="18.75" x14ac:dyDescent="0.25">
      <c r="A9" s="14" t="s">
        <v>22</v>
      </c>
      <c r="B9" s="16">
        <v>4</v>
      </c>
      <c r="L9" s="15" t="s">
        <v>19</v>
      </c>
      <c r="M9">
        <v>8</v>
      </c>
    </row>
    <row r="10" spans="1:15" ht="18.75" x14ac:dyDescent="0.25">
      <c r="A10" s="15" t="s">
        <v>25</v>
      </c>
      <c r="B10" s="16">
        <v>4</v>
      </c>
      <c r="L10" s="14" t="s">
        <v>22</v>
      </c>
      <c r="M10">
        <v>9</v>
      </c>
    </row>
    <row r="11" spans="1:15" ht="18.75" x14ac:dyDescent="0.25">
      <c r="A11" s="14" t="s">
        <v>27</v>
      </c>
      <c r="B11" s="16">
        <v>3</v>
      </c>
      <c r="L11" s="15" t="s">
        <v>25</v>
      </c>
      <c r="M11">
        <v>10</v>
      </c>
    </row>
    <row r="12" spans="1:15" ht="18.75" x14ac:dyDescent="0.25">
      <c r="A12" s="15" t="s">
        <v>30</v>
      </c>
      <c r="B12" s="16">
        <v>1</v>
      </c>
      <c r="L12" s="14" t="s">
        <v>27</v>
      </c>
      <c r="M12">
        <v>11</v>
      </c>
    </row>
    <row r="13" spans="1:15" ht="18.75" x14ac:dyDescent="0.25">
      <c r="A13" s="14" t="s">
        <v>32</v>
      </c>
      <c r="B13" s="16">
        <v>2</v>
      </c>
      <c r="L13" s="15" t="s">
        <v>30</v>
      </c>
      <c r="M13">
        <v>12</v>
      </c>
    </row>
    <row r="14" spans="1:15" ht="18.75" x14ac:dyDescent="0.25">
      <c r="A14" s="15" t="s">
        <v>34</v>
      </c>
      <c r="B14" s="16">
        <v>3</v>
      </c>
      <c r="L14" s="14" t="s">
        <v>32</v>
      </c>
      <c r="M14">
        <v>13</v>
      </c>
    </row>
    <row r="15" spans="1:15" ht="18.75" x14ac:dyDescent="0.25">
      <c r="A15" s="14" t="s">
        <v>36</v>
      </c>
      <c r="B15" s="16">
        <v>1</v>
      </c>
      <c r="L15" s="15" t="s">
        <v>34</v>
      </c>
      <c r="M15">
        <v>14</v>
      </c>
    </row>
    <row r="16" spans="1:15" ht="18.75" x14ac:dyDescent="0.25">
      <c r="A16" s="15" t="s">
        <v>38</v>
      </c>
      <c r="B16" s="16">
        <v>2</v>
      </c>
      <c r="L16" s="14" t="s">
        <v>36</v>
      </c>
      <c r="M16">
        <v>15</v>
      </c>
    </row>
    <row r="17" spans="1:13" ht="18.75" x14ac:dyDescent="0.25">
      <c r="A17" s="14" t="s">
        <v>40</v>
      </c>
      <c r="B17" s="16">
        <v>1</v>
      </c>
      <c r="L17" s="15" t="s">
        <v>38</v>
      </c>
      <c r="M17">
        <v>16</v>
      </c>
    </row>
    <row r="18" spans="1:13" ht="18.75" x14ac:dyDescent="0.25">
      <c r="A18" s="15" t="s">
        <v>42</v>
      </c>
      <c r="B18" s="16">
        <v>2</v>
      </c>
      <c r="L18" s="14" t="s">
        <v>40</v>
      </c>
      <c r="M18">
        <v>17</v>
      </c>
    </row>
    <row r="19" spans="1:13" ht="18.75" x14ac:dyDescent="0.25">
      <c r="A19" s="14" t="s">
        <v>44</v>
      </c>
      <c r="B19" s="16">
        <v>1</v>
      </c>
      <c r="L19" s="15" t="s">
        <v>42</v>
      </c>
      <c r="M19">
        <v>18</v>
      </c>
    </row>
    <row r="20" spans="1:13" ht="18.75" x14ac:dyDescent="0.25">
      <c r="L20" s="14" t="s">
        <v>44</v>
      </c>
      <c r="M20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BF0870-A9B4-4FB5-89C6-53DB66EAAA53}">
          <x14:formula1>
            <xm:f>Supplier!$A$2:$A$6</xm:f>
          </x14:formula1>
          <xm:sqref>B1:B19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891-F50C-4C0D-A1DA-6BA294FD592E}">
  <dimension ref="A1:AD20"/>
  <sheetViews>
    <sheetView tabSelected="1" topLeftCell="K1" zoomScale="85" zoomScaleNormal="85" workbookViewId="0">
      <selection activeCell="Z3" sqref="Z3"/>
    </sheetView>
  </sheetViews>
  <sheetFormatPr defaultRowHeight="15" x14ac:dyDescent="0.25"/>
  <cols>
    <col min="1" max="1" width="67.140625" bestFit="1" customWidth="1"/>
    <col min="2" max="2" width="26.85546875" bestFit="1" customWidth="1"/>
    <col min="3" max="8" width="11.140625" bestFit="1" customWidth="1"/>
    <col min="9" max="9" width="18.5703125" customWidth="1"/>
    <col min="21" max="21" width="4.5703125" customWidth="1"/>
    <col min="22" max="22" width="4.42578125" customWidth="1"/>
    <col min="23" max="23" width="5.42578125" customWidth="1"/>
    <col min="24" max="24" width="23.140625" customWidth="1"/>
    <col min="25" max="25" width="57.42578125" customWidth="1"/>
    <col min="26" max="26" width="21.85546875" customWidth="1"/>
    <col min="29" max="29" width="46.7109375" customWidth="1"/>
    <col min="30" max="30" width="18.42578125" customWidth="1"/>
  </cols>
  <sheetData>
    <row r="1" spans="1:30" s="3" customFormat="1" ht="18.75" x14ac:dyDescent="0.25">
      <c r="A1" s="3" t="s">
        <v>46</v>
      </c>
      <c r="B1" s="4" t="s">
        <v>47</v>
      </c>
      <c r="C1" s="3" t="s">
        <v>48</v>
      </c>
      <c r="D1" s="3" t="s">
        <v>49</v>
      </c>
      <c r="E1" s="3" t="s">
        <v>84</v>
      </c>
      <c r="F1" s="5" t="s">
        <v>50</v>
      </c>
      <c r="G1" s="3" t="s">
        <v>51</v>
      </c>
      <c r="H1" s="6" t="s">
        <v>52</v>
      </c>
      <c r="I1" s="3" t="s">
        <v>108</v>
      </c>
    </row>
    <row r="2" spans="1:30" s="3" customFormat="1" ht="84" customHeight="1" x14ac:dyDescent="0.25">
      <c r="A2" s="7" t="s">
        <v>0</v>
      </c>
      <c r="B2" s="8" t="s">
        <v>1</v>
      </c>
      <c r="C2" s="11" t="s">
        <v>53</v>
      </c>
      <c r="D2" s="7" t="s">
        <v>2</v>
      </c>
      <c r="E2" s="7" t="s">
        <v>3</v>
      </c>
      <c r="F2" s="12">
        <v>10.99</v>
      </c>
      <c r="G2" s="7" t="s">
        <v>54</v>
      </c>
      <c r="H2" s="9" t="s">
        <v>55</v>
      </c>
      <c r="I2"/>
      <c r="Y2" s="3" t="s">
        <v>115</v>
      </c>
    </row>
    <row r="3" spans="1:30" s="3" customFormat="1" ht="84" customHeight="1" x14ac:dyDescent="0.25">
      <c r="A3" s="7" t="s">
        <v>4</v>
      </c>
      <c r="B3" s="8" t="s">
        <v>5</v>
      </c>
      <c r="C3" s="7" t="s">
        <v>56</v>
      </c>
      <c r="D3" s="7" t="s">
        <v>2</v>
      </c>
      <c r="E3" s="7" t="s">
        <v>3</v>
      </c>
      <c r="F3" s="12">
        <v>12.99</v>
      </c>
      <c r="G3" s="7" t="s">
        <v>57</v>
      </c>
      <c r="H3" s="9" t="s">
        <v>58</v>
      </c>
      <c r="I3"/>
      <c r="X3" s="13" t="s">
        <v>116</v>
      </c>
      <c r="Y3" s="3" t="s">
        <v>42</v>
      </c>
    </row>
    <row r="4" spans="1:30" s="3" customFormat="1" ht="84" customHeight="1" x14ac:dyDescent="0.25">
      <c r="A4" s="7" t="s">
        <v>6</v>
      </c>
      <c r="B4" s="8" t="s">
        <v>7</v>
      </c>
      <c r="C4" s="7" t="s">
        <v>59</v>
      </c>
      <c r="D4" s="7" t="s">
        <v>12</v>
      </c>
      <c r="E4" s="7" t="s">
        <v>3</v>
      </c>
      <c r="F4" s="12">
        <v>8.99</v>
      </c>
      <c r="G4" s="7" t="s">
        <v>60</v>
      </c>
      <c r="H4" s="9" t="s">
        <v>61</v>
      </c>
      <c r="I4"/>
      <c r="AC4" s="3" t="s">
        <v>117</v>
      </c>
      <c r="AD4" s="3" t="s">
        <v>118</v>
      </c>
    </row>
    <row r="5" spans="1:30" s="3" customFormat="1" ht="84" customHeight="1" x14ac:dyDescent="0.25">
      <c r="A5" s="7" t="s">
        <v>8</v>
      </c>
      <c r="B5" s="8" t="s">
        <v>9</v>
      </c>
      <c r="C5" s="7" t="s">
        <v>62</v>
      </c>
      <c r="D5" s="7" t="s">
        <v>2</v>
      </c>
      <c r="E5" s="7" t="s">
        <v>3</v>
      </c>
      <c r="F5" s="12">
        <v>11.99</v>
      </c>
      <c r="G5" s="7" t="s">
        <v>63</v>
      </c>
      <c r="H5" s="9" t="s">
        <v>55</v>
      </c>
      <c r="I5"/>
      <c r="AC5" s="3" t="str" cm="1">
        <f t="array" ref="AC5:AD11">_xlfn._xlws.FILTER(Foaie1!$A$1:$B$19,Foaie1!$B$1:$B$19=Foaie1!$I$2)</f>
        <v>TheGreatGatsby</v>
      </c>
      <c r="AD5" s="3">
        <v>1</v>
      </c>
    </row>
    <row r="6" spans="1:30" s="3" customFormat="1" ht="84" customHeight="1" x14ac:dyDescent="0.25">
      <c r="A6" s="7" t="s">
        <v>10</v>
      </c>
      <c r="B6" s="8" t="s">
        <v>11</v>
      </c>
      <c r="C6" s="7" t="s">
        <v>64</v>
      </c>
      <c r="D6" s="7" t="s">
        <v>12</v>
      </c>
      <c r="E6" s="7" t="s">
        <v>13</v>
      </c>
      <c r="F6" s="12">
        <v>11.99</v>
      </c>
      <c r="G6" s="7" t="s">
        <v>63</v>
      </c>
      <c r="H6" s="9" t="s">
        <v>55</v>
      </c>
      <c r="I6" s="7"/>
      <c r="AC6" s="3" t="str">
        <v>TheCatcherInTheRye</v>
      </c>
      <c r="AD6" s="3">
        <v>1</v>
      </c>
    </row>
    <row r="7" spans="1:30" s="3" customFormat="1" ht="84" customHeight="1" x14ac:dyDescent="0.25">
      <c r="A7" s="7" t="s">
        <v>14</v>
      </c>
      <c r="B7" s="8" t="s">
        <v>15</v>
      </c>
      <c r="C7" s="7" t="s">
        <v>65</v>
      </c>
      <c r="D7" s="7" t="s">
        <v>12</v>
      </c>
      <c r="E7" s="7" t="s">
        <v>16</v>
      </c>
      <c r="F7" s="12">
        <v>17</v>
      </c>
      <c r="G7" s="7" t="s">
        <v>66</v>
      </c>
      <c r="H7" s="9" t="s">
        <v>61</v>
      </c>
      <c r="I7"/>
      <c r="AC7" s="3" t="str">
        <v>Baltagul</v>
      </c>
      <c r="AD7" s="3">
        <v>1</v>
      </c>
    </row>
    <row r="8" spans="1:30" s="3" customFormat="1" ht="84" customHeight="1" x14ac:dyDescent="0.25">
      <c r="A8" s="7" t="s">
        <v>17</v>
      </c>
      <c r="B8" s="8" t="s">
        <v>17</v>
      </c>
      <c r="C8" s="7" t="s">
        <v>67</v>
      </c>
      <c r="D8" s="7" t="s">
        <v>12</v>
      </c>
      <c r="E8" s="7" t="s">
        <v>18</v>
      </c>
      <c r="F8" s="12">
        <v>19</v>
      </c>
      <c r="G8" s="7" t="s">
        <v>54</v>
      </c>
      <c r="H8" s="9" t="s">
        <v>68</v>
      </c>
      <c r="I8"/>
      <c r="AC8" s="3" t="str">
        <v>HarryPotter</v>
      </c>
      <c r="AD8" s="3">
        <v>1</v>
      </c>
    </row>
    <row r="9" spans="1:30" s="3" customFormat="1" ht="84" customHeight="1" x14ac:dyDescent="0.25">
      <c r="A9" s="7" t="s">
        <v>19</v>
      </c>
      <c r="B9" s="8" t="s">
        <v>20</v>
      </c>
      <c r="C9" s="7" t="s">
        <v>69</v>
      </c>
      <c r="D9" s="7" t="s">
        <v>2</v>
      </c>
      <c r="E9" s="7" t="s">
        <v>21</v>
      </c>
      <c r="F9" s="12">
        <v>26</v>
      </c>
      <c r="G9" s="7" t="s">
        <v>70</v>
      </c>
      <c r="H9" s="9" t="s">
        <v>71</v>
      </c>
      <c r="I9"/>
      <c r="AC9" s="3" t="str">
        <v>TheHandmaidsTale</v>
      </c>
      <c r="AD9" s="3">
        <v>1</v>
      </c>
    </row>
    <row r="10" spans="1:30" s="3" customFormat="1" ht="84" customHeight="1" x14ac:dyDescent="0.25">
      <c r="A10" s="7" t="s">
        <v>22</v>
      </c>
      <c r="B10" s="8" t="s">
        <v>23</v>
      </c>
      <c r="C10" s="7" t="s">
        <v>72</v>
      </c>
      <c r="D10" s="7" t="s">
        <v>2</v>
      </c>
      <c r="E10" s="7" t="s">
        <v>24</v>
      </c>
      <c r="F10" s="12">
        <v>63</v>
      </c>
      <c r="G10" s="7" t="s">
        <v>63</v>
      </c>
      <c r="H10" s="9" t="s">
        <v>68</v>
      </c>
      <c r="I10"/>
      <c r="AC10" s="3" t="str">
        <v>ReadyPlayerOne</v>
      </c>
      <c r="AD10" s="3">
        <v>1</v>
      </c>
    </row>
    <row r="11" spans="1:30" s="3" customFormat="1" ht="84" customHeight="1" x14ac:dyDescent="0.25">
      <c r="A11" s="7" t="s">
        <v>25</v>
      </c>
      <c r="B11" s="8" t="s">
        <v>26</v>
      </c>
      <c r="C11" s="7" t="s">
        <v>69</v>
      </c>
      <c r="D11" s="7" t="s">
        <v>2</v>
      </c>
      <c r="E11" s="7" t="s">
        <v>24</v>
      </c>
      <c r="F11" s="12">
        <v>226</v>
      </c>
      <c r="G11" s="7" t="s">
        <v>58</v>
      </c>
      <c r="H11" s="9" t="s">
        <v>68</v>
      </c>
      <c r="I11"/>
      <c r="AC11" s="3" t="str">
        <v>The_Hitchhiker's_Guide_to_the_Galaxy</v>
      </c>
      <c r="AD11" s="3">
        <v>1</v>
      </c>
    </row>
    <row r="12" spans="1:30" s="3" customFormat="1" ht="84" customHeight="1" x14ac:dyDescent="0.25">
      <c r="A12" s="7" t="s">
        <v>27</v>
      </c>
      <c r="B12" s="8" t="s">
        <v>28</v>
      </c>
      <c r="C12" s="7" t="s">
        <v>73</v>
      </c>
      <c r="D12" s="7" t="s">
        <v>114</v>
      </c>
      <c r="E12" s="7" t="s">
        <v>29</v>
      </c>
      <c r="F12" s="12">
        <v>23</v>
      </c>
      <c r="G12" s="7" t="s">
        <v>63</v>
      </c>
      <c r="H12" s="9" t="s">
        <v>61</v>
      </c>
      <c r="I12"/>
    </row>
    <row r="13" spans="1:30" s="3" customFormat="1" ht="84" customHeight="1" x14ac:dyDescent="0.25">
      <c r="A13" s="7" t="s">
        <v>30</v>
      </c>
      <c r="B13" s="8" t="s">
        <v>31</v>
      </c>
      <c r="C13" s="7" t="s">
        <v>74</v>
      </c>
      <c r="D13" s="7" t="s">
        <v>2</v>
      </c>
      <c r="E13" s="7" t="s">
        <v>3</v>
      </c>
      <c r="F13" s="12">
        <v>19</v>
      </c>
      <c r="G13" s="7" t="s">
        <v>75</v>
      </c>
      <c r="H13" s="9" t="s">
        <v>55</v>
      </c>
      <c r="I13"/>
    </row>
    <row r="14" spans="1:30" s="3" customFormat="1" ht="84" customHeight="1" x14ac:dyDescent="0.25">
      <c r="A14" s="7" t="s">
        <v>32</v>
      </c>
      <c r="B14" s="8" t="s">
        <v>33</v>
      </c>
      <c r="C14" s="7" t="s">
        <v>76</v>
      </c>
      <c r="D14" s="7" t="s">
        <v>2</v>
      </c>
      <c r="E14" s="7" t="s">
        <v>3</v>
      </c>
      <c r="F14" s="12">
        <v>29</v>
      </c>
      <c r="G14" s="7" t="s">
        <v>77</v>
      </c>
      <c r="H14" s="9" t="s">
        <v>58</v>
      </c>
      <c r="I14"/>
    </row>
    <row r="15" spans="1:30" s="3" customFormat="1" ht="84" customHeight="1" x14ac:dyDescent="0.25">
      <c r="A15" s="7" t="s">
        <v>34</v>
      </c>
      <c r="B15" s="8" t="s">
        <v>35</v>
      </c>
      <c r="C15" s="7" t="s">
        <v>78</v>
      </c>
      <c r="D15" s="7" t="s">
        <v>2</v>
      </c>
      <c r="E15" s="7" t="s">
        <v>3</v>
      </c>
      <c r="F15" s="12">
        <v>15</v>
      </c>
      <c r="G15" s="7" t="s">
        <v>54</v>
      </c>
      <c r="H15" s="9" t="s">
        <v>61</v>
      </c>
      <c r="I15"/>
    </row>
    <row r="16" spans="1:30" s="3" customFormat="1" ht="84" customHeight="1" x14ac:dyDescent="0.25">
      <c r="A16" s="7" t="s">
        <v>36</v>
      </c>
      <c r="B16" s="8" t="s">
        <v>37</v>
      </c>
      <c r="C16" s="7" t="s">
        <v>79</v>
      </c>
      <c r="D16" s="7" t="s">
        <v>2</v>
      </c>
      <c r="E16" s="7" t="s">
        <v>3</v>
      </c>
      <c r="F16" s="12">
        <v>18</v>
      </c>
      <c r="G16" s="7" t="s">
        <v>57</v>
      </c>
      <c r="H16" s="9" t="s">
        <v>55</v>
      </c>
      <c r="I16"/>
    </row>
    <row r="17" spans="1:25" s="3" customFormat="1" ht="84" customHeight="1" x14ac:dyDescent="0.25">
      <c r="A17" s="7" t="s">
        <v>38</v>
      </c>
      <c r="B17" s="8" t="s">
        <v>39</v>
      </c>
      <c r="C17" s="7" t="s">
        <v>80</v>
      </c>
      <c r="D17" s="7" t="s">
        <v>2</v>
      </c>
      <c r="E17" s="7" t="s">
        <v>3</v>
      </c>
      <c r="F17" s="12">
        <v>12</v>
      </c>
      <c r="G17" s="7" t="s">
        <v>81</v>
      </c>
      <c r="H17" s="9" t="s">
        <v>58</v>
      </c>
      <c r="I17"/>
    </row>
    <row r="18" spans="1:25" s="3" customFormat="1" ht="84" customHeight="1" x14ac:dyDescent="0.25">
      <c r="A18" s="7" t="s">
        <v>40</v>
      </c>
      <c r="B18" s="8" t="s">
        <v>41</v>
      </c>
      <c r="C18" s="7" t="s">
        <v>80</v>
      </c>
      <c r="D18" s="7" t="s">
        <v>2</v>
      </c>
      <c r="E18" s="7" t="s">
        <v>3</v>
      </c>
      <c r="F18" s="12">
        <v>9</v>
      </c>
      <c r="G18" s="7" t="s">
        <v>75</v>
      </c>
      <c r="H18" s="9" t="s">
        <v>55</v>
      </c>
      <c r="I18"/>
    </row>
    <row r="19" spans="1:25" s="3" customFormat="1" ht="84" customHeight="1" x14ac:dyDescent="0.25">
      <c r="A19" s="7" t="s">
        <v>42</v>
      </c>
      <c r="B19" s="8" t="s">
        <v>43</v>
      </c>
      <c r="C19" s="7" t="s">
        <v>82</v>
      </c>
      <c r="D19" s="7" t="s">
        <v>105</v>
      </c>
      <c r="E19" s="7" t="s">
        <v>3</v>
      </c>
      <c r="F19" s="12">
        <v>11</v>
      </c>
      <c r="G19" s="7" t="s">
        <v>77</v>
      </c>
      <c r="H19" s="9" t="s">
        <v>58</v>
      </c>
      <c r="I19"/>
    </row>
    <row r="20" spans="1:25" s="3" customFormat="1" ht="84" customHeight="1" x14ac:dyDescent="0.25">
      <c r="A20" s="7" t="s">
        <v>44</v>
      </c>
      <c r="B20" s="8" t="s">
        <v>45</v>
      </c>
      <c r="C20" s="7" t="s">
        <v>83</v>
      </c>
      <c r="D20" s="7" t="s">
        <v>2</v>
      </c>
      <c r="E20" s="7" t="s">
        <v>3</v>
      </c>
      <c r="F20" s="12">
        <v>19</v>
      </c>
      <c r="G20" s="7" t="s">
        <v>75</v>
      </c>
      <c r="H20" s="9" t="s">
        <v>55</v>
      </c>
      <c r="I20"/>
      <c r="Y20"/>
    </row>
  </sheetData>
  <dataValidations count="1">
    <dataValidation type="list" allowBlank="1" showInputMessage="1" showErrorMessage="1" sqref="Y3" xr:uid="{1C9F3018-FB99-44E0-8453-7743FEE1BED0}">
      <formula1>$A$2:$A$20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28</xdr:col>
                    <xdr:colOff>0</xdr:colOff>
                    <xdr:row>2</xdr:row>
                    <xdr:rowOff>0</xdr:rowOff>
                  </from>
                  <to>
                    <xdr:col>29</xdr:col>
                    <xdr:colOff>981075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C4F683-DBB3-4C25-9C3F-8B035A0F6CED}">
          <x14:formula1>
            <xm:f>Limbe!$A$2:$A$6</xm:f>
          </x14:formula1>
          <xm:sqref>D2:D20</xm:sqref>
        </x14:dataValidation>
        <x14:dataValidation type="list" allowBlank="1" showInputMessage="1" showErrorMessage="1" xr:uid="{64089F8F-E69E-4AF9-8ABB-87A8E267E67D}">
          <x14:formula1>
            <xm:f>Supplier!$A$2:$A$6</xm:f>
          </x14:formula1>
          <xm:sqref>H2:H20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1DD8-12D7-4DBB-B528-62E15A364FB3}">
  <dimension ref="A1:C5"/>
  <sheetViews>
    <sheetView workbookViewId="0">
      <selection activeCell="D15" sqref="D15"/>
    </sheetView>
  </sheetViews>
  <sheetFormatPr defaultRowHeight="15" x14ac:dyDescent="0.25"/>
  <cols>
    <col min="1" max="1" width="22.85546875" customWidth="1"/>
    <col min="2" max="2" width="20.42578125" customWidth="1"/>
    <col min="3" max="3" width="14" customWidth="1"/>
  </cols>
  <sheetData>
    <row r="1" spans="1:3" x14ac:dyDescent="0.25">
      <c r="A1" t="s">
        <v>49</v>
      </c>
      <c r="B1" t="s">
        <v>113</v>
      </c>
      <c r="C1" t="s">
        <v>112</v>
      </c>
    </row>
    <row r="2" spans="1:3" x14ac:dyDescent="0.25">
      <c r="A2" t="s">
        <v>2</v>
      </c>
      <c r="B2">
        <f>COUNTIF(Carti[Limba],Table4[[#This Row],[Limba]])</f>
        <v>13</v>
      </c>
      <c r="C2" s="10">
        <f>AVERAGEIF(Carti[Limba],Table4[[#This Row],[Limba]],Carti[Pret])</f>
        <v>36.305384615384618</v>
      </c>
    </row>
    <row r="3" spans="1:3" x14ac:dyDescent="0.25">
      <c r="A3" t="s">
        <v>12</v>
      </c>
      <c r="B3">
        <f>COUNTIF(Carti[Limba],Table4[[#This Row],[Limba]])</f>
        <v>4</v>
      </c>
      <c r="C3" s="10">
        <f>AVERAGEIF(Carti[Limba],Table4[[#This Row],[Limba]],Carti[Pret])</f>
        <v>14.245000000000001</v>
      </c>
    </row>
    <row r="4" spans="1:3" x14ac:dyDescent="0.25">
      <c r="A4" t="s">
        <v>105</v>
      </c>
      <c r="B4">
        <f>COUNTIF(Carti[Limba],Table4[[#This Row],[Limba]])</f>
        <v>1</v>
      </c>
      <c r="C4" s="10">
        <f>AVERAGEIF(Carti[Limba],Table4[[#This Row],[Limba]],Carti[Pret])</f>
        <v>11</v>
      </c>
    </row>
    <row r="5" spans="1:3" x14ac:dyDescent="0.25">
      <c r="A5" t="s">
        <v>111</v>
      </c>
      <c r="B5">
        <f>COUNTIF(Carti[Limba],Table4[[#This Row],[Limba]])</f>
        <v>1</v>
      </c>
      <c r="C5" s="10">
        <f>AVERAGEIF(Carti[Limba],Table4[[#This Row],[Limba]],Carti[Pret])</f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A869-8E74-4D76-9659-9FD16F40CFE9}">
  <dimension ref="A1:E6"/>
  <sheetViews>
    <sheetView workbookViewId="0">
      <selection activeCell="A6" sqref="A2:A6"/>
    </sheetView>
  </sheetViews>
  <sheetFormatPr defaultRowHeight="15" x14ac:dyDescent="0.25"/>
  <cols>
    <col min="1" max="1" width="11.140625" bestFit="1" customWidth="1"/>
    <col min="2" max="2" width="17.5703125" bestFit="1" customWidth="1"/>
    <col min="3" max="3" width="23.28515625" bestFit="1" customWidth="1"/>
    <col min="4" max="4" width="13.140625" bestFit="1" customWidth="1"/>
    <col min="5" max="5" width="17.140625" customWidth="1"/>
  </cols>
  <sheetData>
    <row r="1" spans="1:5" x14ac:dyDescent="0.25">
      <c r="A1" t="s">
        <v>100</v>
      </c>
      <c r="B1" t="s">
        <v>102</v>
      </c>
      <c r="C1" t="s">
        <v>101</v>
      </c>
      <c r="D1" t="s">
        <v>109</v>
      </c>
      <c r="E1" t="s">
        <v>110</v>
      </c>
    </row>
    <row r="2" spans="1:5" x14ac:dyDescent="0.25">
      <c r="A2" s="2" t="s">
        <v>55</v>
      </c>
      <c r="B2" s="1" t="s">
        <v>85</v>
      </c>
      <c r="C2" s="1" t="s">
        <v>86</v>
      </c>
      <c r="D2" s="1" t="s">
        <v>87</v>
      </c>
      <c r="E2" s="1">
        <f>COUNTIF(Carti[Sup_id],Supplier[[#This Row],[Id_supplier]])</f>
        <v>7</v>
      </c>
    </row>
    <row r="3" spans="1:5" x14ac:dyDescent="0.25">
      <c r="A3" s="2" t="s">
        <v>58</v>
      </c>
      <c r="B3" s="1" t="s">
        <v>88</v>
      </c>
      <c r="C3" s="1" t="s">
        <v>89</v>
      </c>
      <c r="D3" s="1" t="s">
        <v>90</v>
      </c>
      <c r="E3" s="1">
        <f>COUNTIF(Carti[Sup_id],Supplier[[#This Row],[Id_supplier]])</f>
        <v>4</v>
      </c>
    </row>
    <row r="4" spans="1:5" x14ac:dyDescent="0.25">
      <c r="A4" s="2" t="s">
        <v>61</v>
      </c>
      <c r="B4" s="1" t="s">
        <v>91</v>
      </c>
      <c r="C4" s="1" t="s">
        <v>92</v>
      </c>
      <c r="D4" s="1" t="s">
        <v>93</v>
      </c>
      <c r="E4" s="1">
        <f>COUNTIF(Carti[Sup_id],Supplier[[#This Row],[Id_supplier]])</f>
        <v>4</v>
      </c>
    </row>
    <row r="5" spans="1:5" x14ac:dyDescent="0.25">
      <c r="A5" s="2" t="s">
        <v>68</v>
      </c>
      <c r="B5" s="1" t="s">
        <v>94</v>
      </c>
      <c r="C5" s="1" t="s">
        <v>95</v>
      </c>
      <c r="D5" s="1" t="s">
        <v>96</v>
      </c>
      <c r="E5" s="1">
        <f>COUNTIF(Carti[Sup_id],Supplier[[#This Row],[Id_supplier]])</f>
        <v>3</v>
      </c>
    </row>
    <row r="6" spans="1:5" x14ac:dyDescent="0.25">
      <c r="A6" s="2" t="s">
        <v>71</v>
      </c>
      <c r="B6" s="1" t="s">
        <v>97</v>
      </c>
      <c r="C6" s="1" t="s">
        <v>98</v>
      </c>
      <c r="D6" s="1" t="s">
        <v>99</v>
      </c>
      <c r="E6" s="1">
        <f>COUNTIF(Carti[Sup_id],Supplier[[#This Row],[Id_supplier]])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76-9453-4067-8C5B-DBA1FCBEADBC}"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106</v>
      </c>
    </row>
    <row r="2" spans="1:1" x14ac:dyDescent="0.25">
      <c r="A2" t="s">
        <v>103</v>
      </c>
    </row>
    <row r="3" spans="1:1" x14ac:dyDescent="0.25">
      <c r="A3" t="s">
        <v>12</v>
      </c>
    </row>
    <row r="4" spans="1:1" x14ac:dyDescent="0.25">
      <c r="A4" t="s">
        <v>107</v>
      </c>
    </row>
    <row r="5" spans="1:1" x14ac:dyDescent="0.25">
      <c r="A5" t="s">
        <v>105</v>
      </c>
    </row>
    <row r="6" spans="1:1" x14ac:dyDescent="0.25">
      <c r="A6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C609D-4F0C-46C2-B1ED-D0CDCB280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5</vt:i4>
      </vt:variant>
    </vt:vector>
  </HeadingPairs>
  <TitlesOfParts>
    <vt:vector size="5" baseType="lpstr">
      <vt:lpstr>Foaie1</vt:lpstr>
      <vt:lpstr>Carti</vt:lpstr>
      <vt:lpstr>Statistica</vt:lpstr>
      <vt:lpstr>Supplier</vt:lpstr>
      <vt:lpstr>Limbe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Lab106(35)</dc:creator>
  <cp:lastModifiedBy>Lab106(35)</cp:lastModifiedBy>
  <dcterms:created xsi:type="dcterms:W3CDTF">2015-06-05T18:17:20Z</dcterms:created>
  <dcterms:modified xsi:type="dcterms:W3CDTF">2023-06-12T09:06:48Z</dcterms:modified>
</cp:coreProperties>
</file>