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weethome\Dropbox\SNU\5-2\intern\"/>
    </mc:Choice>
  </mc:AlternateContent>
  <bookViews>
    <workbookView xWindow="0" yWindow="450" windowWidth="2880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J2" i="1"/>
  <c r="I2" i="1"/>
  <c r="C14" i="1"/>
  <c r="C13" i="1"/>
  <c r="B10" i="1"/>
  <c r="F13" i="1"/>
  <c r="F12" i="1"/>
  <c r="E13" i="1"/>
  <c r="E12" i="1"/>
  <c r="C12" i="1"/>
  <c r="C8" i="1"/>
  <c r="B12" i="1"/>
  <c r="C10" i="1"/>
  <c r="F7" i="1"/>
  <c r="C5" i="1"/>
  <c r="B5" i="1"/>
  <c r="B7" i="1"/>
  <c r="C6" i="1"/>
  <c r="F2" i="1"/>
  <c r="C3" i="1"/>
  <c r="C4" i="1"/>
  <c r="F4" i="1" s="1"/>
  <c r="C2" i="1"/>
  <c r="C7" i="1" l="1"/>
  <c r="F8" i="1" s="1"/>
  <c r="F9" i="1" s="1"/>
  <c r="F5" i="1"/>
</calcChain>
</file>

<file path=xl/sharedStrings.xml><?xml version="1.0" encoding="utf-8"?>
<sst xmlns="http://schemas.openxmlformats.org/spreadsheetml/2006/main" count="14" uniqueCount="14">
  <si>
    <t>N_acc</t>
    <phoneticPr fontId="1" type="noConversion"/>
  </si>
  <si>
    <t>sigma</t>
    <phoneticPr fontId="1" type="noConversion"/>
  </si>
  <si>
    <t>A*epsilon</t>
    <phoneticPr fontId="1" type="noConversion"/>
  </si>
  <si>
    <t>N_sel a</t>
    <phoneticPr fontId="1" type="noConversion"/>
  </si>
  <si>
    <t>N_gen c</t>
    <phoneticPr fontId="1" type="noConversion"/>
  </si>
  <si>
    <t>N</t>
    <phoneticPr fontId="1" type="noConversion"/>
  </si>
  <si>
    <t>sigma_Ae</t>
    <phoneticPr fontId="1" type="noConversion"/>
  </si>
  <si>
    <t>Ae</t>
    <phoneticPr fontId="1" type="noConversion"/>
  </si>
  <si>
    <t>sigma_N/Ae</t>
    <phoneticPr fontId="1" type="noConversion"/>
  </si>
  <si>
    <t>N/Ae</t>
    <phoneticPr fontId="1" type="noConversion"/>
  </si>
  <si>
    <t>N/AeL</t>
    <phoneticPr fontId="1" type="noConversion"/>
  </si>
  <si>
    <t>L</t>
    <phoneticPr fontId="1" type="noConversion"/>
  </si>
  <si>
    <t>sigma_acc</t>
    <phoneticPr fontId="1" type="noConversion"/>
  </si>
  <si>
    <t>sigma_eff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</si>
</sst>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7" sqref="L7"/>
    </sheetView>
  </sheetViews>
  <sheetFormatPr defaultRowHeight="16.5" x14ac:dyDescent="0.3"/>
  <cols>
    <col min="3" max="3" width="13.125" bestFit="1" customWidth="1"/>
    <col min="5" max="6" width="13.125" bestFit="1" customWidth="1"/>
    <col min="9" max="9" width="13.125" bestFit="1" customWidth="1"/>
  </cols>
  <sheetData>
    <row r="1" spans="1:10" x14ac:dyDescent="0.3">
      <c r="C1" t="s">
        <v>1</v>
      </c>
    </row>
    <row r="2" spans="1:10" x14ac:dyDescent="0.3">
      <c r="A2" t="s">
        <v>4</v>
      </c>
      <c r="B2">
        <v>9101413</v>
      </c>
      <c r="C2">
        <f>SQRT(B2)</f>
        <v>3016.8548191784107</v>
      </c>
      <c r="E2" t="s">
        <v>2</v>
      </c>
      <c r="F2">
        <f>B4/B2</f>
        <v>0.30801173400218185</v>
      </c>
      <c r="H2" t="s">
        <v>12</v>
      </c>
      <c r="I2">
        <f>(C3/B2)^2+(C2*B3/(B2)^2)^2</f>
        <v>5.3610339377029837E-8</v>
      </c>
      <c r="J2">
        <f>SQRT(I2)</f>
        <v>2.3153906663245802E-4</v>
      </c>
    </row>
    <row r="3" spans="1:10" x14ac:dyDescent="0.3">
      <c r="A3" t="s">
        <v>0</v>
      </c>
      <c r="B3">
        <v>3267666</v>
      </c>
      <c r="C3">
        <f t="shared" ref="C3:C6" si="0">SQRT(B3)</f>
        <v>1807.6686643298324</v>
      </c>
      <c r="H3" t="s">
        <v>13</v>
      </c>
      <c r="I3">
        <f>(C4/B3)^2+(C3*B4/(B3)^2)^2</f>
        <v>4.8777991192213956E-7</v>
      </c>
      <c r="J3">
        <f>SQRT(I3)</f>
        <v>6.9841242251419012E-4</v>
      </c>
    </row>
    <row r="4" spans="1:10" x14ac:dyDescent="0.3">
      <c r="A4" t="s">
        <v>3</v>
      </c>
      <c r="B4">
        <v>2803342</v>
      </c>
      <c r="C4">
        <f t="shared" si="0"/>
        <v>1674.3183687698108</v>
      </c>
      <c r="F4">
        <f>(C2/B2)^2+(C4*B4/(B2)^2)^2</f>
        <v>1.1308369936957846E-7</v>
      </c>
    </row>
    <row r="5" spans="1:10" x14ac:dyDescent="0.3">
      <c r="B5">
        <f>B6*0.97</f>
        <v>340145.05</v>
      </c>
      <c r="C5">
        <f t="shared" si="0"/>
        <v>583.21955557062722</v>
      </c>
      <c r="E5" t="s">
        <v>6</v>
      </c>
      <c r="F5">
        <f>SQRT(F4)</f>
        <v>3.3627919853832541E-4</v>
      </c>
    </row>
    <row r="6" spans="1:10" x14ac:dyDescent="0.3">
      <c r="A6" t="s">
        <v>5</v>
      </c>
      <c r="B6">
        <v>350665</v>
      </c>
      <c r="C6">
        <f>SQRT(B6)</f>
        <v>592.16973917957</v>
      </c>
    </row>
    <row r="7" spans="1:10" x14ac:dyDescent="0.3">
      <c r="A7" t="s">
        <v>7</v>
      </c>
      <c r="B7">
        <f>B4/B2</f>
        <v>0.30801173400218185</v>
      </c>
      <c r="C7">
        <f>SQRT(F4)</f>
        <v>3.3627919853832541E-4</v>
      </c>
      <c r="F7">
        <f>(C5/B7)^2+(C7*B5/(B7)^2)^2</f>
        <v>5038982.1548580658</v>
      </c>
    </row>
    <row r="8" spans="1:10" x14ac:dyDescent="0.3">
      <c r="A8" t="s">
        <v>11</v>
      </c>
      <c r="B8">
        <v>569.01700000000005</v>
      </c>
      <c r="C8">
        <f>B8*0.1</f>
        <v>56.901700000000005</v>
      </c>
      <c r="E8" t="s">
        <v>8</v>
      </c>
      <c r="F8">
        <f>SQRT(F7)</f>
        <v>2244.7677284873075</v>
      </c>
    </row>
    <row r="9" spans="1:10" x14ac:dyDescent="0.3">
      <c r="F9">
        <f>F8/569.017</f>
        <v>3.9449923789400092</v>
      </c>
    </row>
    <row r="10" spans="1:10" x14ac:dyDescent="0.3">
      <c r="A10" t="s">
        <v>9</v>
      </c>
      <c r="B10">
        <f>B5/B7</f>
        <v>1104324.9735336073</v>
      </c>
      <c r="C10">
        <f>$F$8</f>
        <v>2244.7677284873075</v>
      </c>
    </row>
    <row r="12" spans="1:10" x14ac:dyDescent="0.3">
      <c r="A12" t="s">
        <v>10</v>
      </c>
      <c r="B12">
        <f>B10/569.017</f>
        <v>1940.7591926666641</v>
      </c>
      <c r="C12">
        <f>SQRT((C10/B8)^2+(C8*B10/(B8)^2)^2)</f>
        <v>194.11601016936112</v>
      </c>
      <c r="E12">
        <f>(C10/B8)^2</f>
        <v>15.562964869894753</v>
      </c>
      <c r="F12">
        <f>SQRT(E12)</f>
        <v>3.9449923789400092</v>
      </c>
    </row>
    <row r="13" spans="1:10" x14ac:dyDescent="0.3">
      <c r="C13">
        <f>C12-B12*0.1</f>
        <v>4.0090902694686292E-2</v>
      </c>
      <c r="E13">
        <f>(C8*B10/(B8)^2)^2</f>
        <v>37665.462439201612</v>
      </c>
      <c r="F13">
        <f>SQRT(E13)</f>
        <v>194.0759192666664</v>
      </c>
    </row>
    <row r="14" spans="1:10" x14ac:dyDescent="0.3">
      <c r="C14">
        <f>B12*0.1</f>
        <v>194.07591926666643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남종우</dc:creator>
  <cp:lastModifiedBy>남종우</cp:lastModifiedBy>
  <dcterms:created xsi:type="dcterms:W3CDTF">2015-11-27T15:10:00Z</dcterms:created>
  <dcterms:modified xsi:type="dcterms:W3CDTF">2015-11-27T16:50:23Z</dcterms:modified>
</cp:coreProperties>
</file>