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082367\Desktop\CPS\"/>
    </mc:Choice>
  </mc:AlternateContent>
  <bookViews>
    <workbookView xWindow="0" yWindow="0" windowWidth="21915" windowHeight="17820"/>
  </bookViews>
  <sheets>
    <sheet name="all" sheetId="1" r:id="rId1"/>
  </sheets>
  <calcPr calcId="152511"/>
</workbook>
</file>

<file path=xl/calcChain.xml><?xml version="1.0" encoding="utf-8"?>
<calcChain xmlns="http://schemas.openxmlformats.org/spreadsheetml/2006/main">
  <c r="H31" i="1" l="1"/>
  <c r="B56" i="1" l="1"/>
  <c r="C56" i="1"/>
  <c r="D56" i="1"/>
  <c r="E56" i="1"/>
  <c r="F56" i="1"/>
  <c r="G56" i="1"/>
  <c r="H56" i="1"/>
  <c r="I56" i="1"/>
  <c r="B55" i="1"/>
  <c r="C55" i="1"/>
  <c r="D55" i="1"/>
  <c r="E55" i="1"/>
  <c r="F55" i="1"/>
  <c r="G55" i="1"/>
  <c r="H55" i="1"/>
  <c r="I55" i="1"/>
  <c r="I54" i="1"/>
  <c r="H54" i="1"/>
  <c r="G54" i="1"/>
  <c r="F54" i="1"/>
  <c r="E54" i="1"/>
  <c r="D54" i="1"/>
  <c r="C54" i="1"/>
  <c r="B54" i="1"/>
  <c r="B61" i="1"/>
  <c r="C61" i="1"/>
  <c r="D61" i="1"/>
  <c r="E61" i="1"/>
  <c r="F61" i="1"/>
  <c r="G61" i="1"/>
  <c r="H61" i="1"/>
  <c r="I61" i="1"/>
  <c r="B60" i="1"/>
  <c r="C60" i="1"/>
  <c r="D60" i="1"/>
  <c r="E60" i="1"/>
  <c r="F60" i="1"/>
  <c r="G60" i="1"/>
  <c r="H60" i="1"/>
  <c r="I60" i="1"/>
  <c r="I59" i="1"/>
  <c r="H59" i="1"/>
  <c r="G59" i="1"/>
  <c r="F59" i="1"/>
  <c r="E59" i="1"/>
  <c r="D59" i="1"/>
  <c r="C59" i="1"/>
  <c r="B59" i="1"/>
  <c r="I42" i="1"/>
  <c r="I51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36" i="1"/>
  <c r="I35" i="1"/>
  <c r="I34" i="1"/>
  <c r="I33" i="1"/>
  <c r="I32" i="1"/>
  <c r="I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0" i="1"/>
  <c r="H29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C28" i="1"/>
  <c r="D28" i="1"/>
  <c r="E28" i="1"/>
  <c r="F28" i="1"/>
  <c r="B28" i="1"/>
  <c r="A49" i="1"/>
  <c r="A50" i="1"/>
  <c r="A51" i="1"/>
  <c r="A45" i="1"/>
  <c r="A46" i="1"/>
  <c r="A47" i="1"/>
  <c r="A4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8" i="1"/>
</calcChain>
</file>

<file path=xl/sharedStrings.xml><?xml version="1.0" encoding="utf-8"?>
<sst xmlns="http://schemas.openxmlformats.org/spreadsheetml/2006/main" count="152" uniqueCount="76">
  <si>
    <t>name</t>
  </si>
  <si>
    <t>date</t>
  </si>
  <si>
    <t>Optimised Code</t>
  </si>
  <si>
    <t>Debug Mode</t>
  </si>
  <si>
    <t>Cpu Vendor</t>
  </si>
  <si>
    <t>Cpu Name</t>
  </si>
  <si>
    <t>Cpu Loigcal</t>
  </si>
  <si>
    <t>Cpu Cores</t>
  </si>
  <si>
    <t>Cpu HYPTH</t>
  </si>
  <si>
    <t>Cpu HWC</t>
  </si>
  <si>
    <t>Allocate Memory</t>
  </si>
  <si>
    <t>Create Input Numbers</t>
  </si>
  <si>
    <t>gaussian_eliminate</t>
  </si>
  <si>
    <t>Solve</t>
  </si>
  <si>
    <t>Validate</t>
  </si>
  <si>
    <t>Sequential LinPack OMP1000ParLloopT2</t>
  </si>
  <si>
    <t>Thu Oct 29 19:43:16 2015</t>
  </si>
  <si>
    <t>GenuineIntel</t>
  </si>
  <si>
    <t>Intel(R) Core(TM) i7-4790K CPU @ 4.00GHz</t>
  </si>
  <si>
    <t>Sequential LinPack OMP1000ParLloopT3</t>
  </si>
  <si>
    <t>Thu Oct 29 19:39:25 2015</t>
  </si>
  <si>
    <t>Sequential LinPack OMP1000ParLloopT4</t>
  </si>
  <si>
    <t>Thu Oct 29 19:36:20 2015</t>
  </si>
  <si>
    <t>Sequential LinPack OMP1000ParLloopT5</t>
  </si>
  <si>
    <t>Thu Oct 29 19:33:25 2015</t>
  </si>
  <si>
    <t>Sequential LinPack OMP1000ParLloopT6</t>
  </si>
  <si>
    <t>Thu Oct 29 19:30:30 2015</t>
  </si>
  <si>
    <t>Sequential LinPack OMP1000ParLloopT7</t>
  </si>
  <si>
    <t>Thu Oct 29 19:27:49 2015</t>
  </si>
  <si>
    <t>Sequential LinPack OMP1000ParLloopT8</t>
  </si>
  <si>
    <t>Thu Oct 29 19:25:05 2015</t>
  </si>
  <si>
    <t>Sequential LinPack OMP1000Simd128ParLloopT2</t>
  </si>
  <si>
    <t>Thu Oct 29 19:44:54 2015</t>
  </si>
  <si>
    <t>Sequential LinPack OMP1000Simd128ParLloopT3</t>
  </si>
  <si>
    <t>Thu Oct 29 19:40:38 2015</t>
  </si>
  <si>
    <t>Sequential LinPack OMP1000Simd128ParLloopT4</t>
  </si>
  <si>
    <t>Thu Oct 29 19:37:15 2015</t>
  </si>
  <si>
    <t>Sequential LinPack OMP1000Simd128ParLloopT5</t>
  </si>
  <si>
    <t>Thu Oct 29 19:34:27 2015</t>
  </si>
  <si>
    <t>Sequential LinPack OMP1000Simd128ParLloopT6</t>
  </si>
  <si>
    <t>Thu Oct 29 19:31:26 2015</t>
  </si>
  <si>
    <t>Sequential LinPack OMP1000Simd128ParLloopT7</t>
  </si>
  <si>
    <t>Thu Oct 29 19:28:42 2015</t>
  </si>
  <si>
    <t>Sequential LinPack OMP1000Simd128ParLloopT8</t>
  </si>
  <si>
    <t>Thu Oct 29 19:26:02 2015</t>
  </si>
  <si>
    <t>Sequential LinPack OMP1000Simd128</t>
  </si>
  <si>
    <t>Thu Oct 29 19:51:54 2015</t>
  </si>
  <si>
    <t>Sequential LinPack OMP1000Simd256ParLloopT2</t>
  </si>
  <si>
    <t>Thu Oct 29 19:46:19 2015</t>
  </si>
  <si>
    <t>Sequential LinPack OMP1000Simd256ParLloopT3</t>
  </si>
  <si>
    <t>Thu Oct 29 19:41:44 2015</t>
  </si>
  <si>
    <t>Sequential LinPack OMP1000Simd256ParLloopT4</t>
  </si>
  <si>
    <t>Thu Oct 29 19:38:08 2015</t>
  </si>
  <si>
    <t>Sequential LinPack OMP1000Simd256ParLloopT5</t>
  </si>
  <si>
    <t>Thu Oct 29 19:35:25 2015</t>
  </si>
  <si>
    <t>Sequential LinPack OMP1000Simd256ParLloopT6</t>
  </si>
  <si>
    <t>Thu Oct 29 19:32:21 2015</t>
  </si>
  <si>
    <t>Sequential LinPack OMP1000Simd256ParLloopT7</t>
  </si>
  <si>
    <t>Thu Oct 29 19:29:31 2015</t>
  </si>
  <si>
    <t>Sequential LinPack OMP1000Simd256ParLloopT8</t>
  </si>
  <si>
    <t>Thu Oct 29 19:26:54 2015</t>
  </si>
  <si>
    <t>Sequential LinPack OMP1000Simd256</t>
  </si>
  <si>
    <t>Thu Oct 29 19:54:29 2015</t>
  </si>
  <si>
    <t>Sequential LinPack OMP1000</t>
  </si>
  <si>
    <t>Thu Oct 29 19:49:09 2015</t>
  </si>
  <si>
    <t>Simd</t>
  </si>
  <si>
    <t>Threads</t>
  </si>
  <si>
    <t>No Simd</t>
  </si>
  <si>
    <t>Name</t>
  </si>
  <si>
    <t>Simd128</t>
  </si>
  <si>
    <t>Simd256</t>
  </si>
  <si>
    <t>Total Speedup</t>
  </si>
  <si>
    <t>Speedup (With Simd)</t>
  </si>
  <si>
    <t>Total</t>
  </si>
  <si>
    <t>128 Simd</t>
  </si>
  <si>
    <t>256 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</si>
</sst>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9" fontId="0" fillId="0" borderId="0" xfId="42" applyFont="1"/>
    <xf numFmtId="9" fontId="0" fillId="0" borderId="0" xfId="0" applyNumberFormat="1"/>
    <xf numFmtId="0" fontId="0" fillId="33" borderId="0" xfId="0" applyFill="1"/>
    <xf numFmtId="2" fontId="0" fillId="33" borderId="0" xfId="0" applyNumberFormat="1" applyFill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all!$A$61</c:f>
              <c:strCache>
                <c:ptCount val="1"/>
                <c:pt idx="0">
                  <c:v>256 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all!$B$59:$F$59</c:f>
              <c:numCache>
                <c:formatCode>0%</c:formatCode>
                <c:ptCount val="5"/>
                <c:pt idx="0">
                  <c:v>0</c:v>
                </c:pt>
                <c:pt idx="1">
                  <c:v>0.46212269205041212</c:v>
                </c:pt>
                <c:pt idx="2">
                  <c:v>0.55343432370195411</c:v>
                </c:pt>
                <c:pt idx="3">
                  <c:v>0.67834034819774225</c:v>
                </c:pt>
                <c:pt idx="4">
                  <c:v>0.62747222172891248</c:v>
                </c:pt>
              </c:numCache>
            </c:numRef>
          </c:cat>
          <c:val>
            <c:numRef>
              <c:f>all!$B$61:$F$61</c:f>
              <c:numCache>
                <c:formatCode>0%</c:formatCode>
                <c:ptCount val="5"/>
                <c:pt idx="0">
                  <c:v>0</c:v>
                </c:pt>
                <c:pt idx="1">
                  <c:v>0.45483477569014652</c:v>
                </c:pt>
                <c:pt idx="2">
                  <c:v>0.57517102851888324</c:v>
                </c:pt>
                <c:pt idx="3">
                  <c:v>0.65853642630284925</c:v>
                </c:pt>
                <c:pt idx="4">
                  <c:v>0.62266119723224012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all!$B$59:$F$59</c:f>
              <c:numCache>
                <c:formatCode>0%</c:formatCode>
                <c:ptCount val="5"/>
                <c:pt idx="0">
                  <c:v>0</c:v>
                </c:pt>
                <c:pt idx="1">
                  <c:v>0.46212269205041212</c:v>
                </c:pt>
                <c:pt idx="2">
                  <c:v>0.55343432370195411</c:v>
                </c:pt>
                <c:pt idx="3">
                  <c:v>0.67834034819774225</c:v>
                </c:pt>
                <c:pt idx="4">
                  <c:v>0.62747222172891248</c:v>
                </c:pt>
              </c:numCache>
            </c:numRef>
          </c:cat>
          <c:val>
            <c:numRef>
              <c:f>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all!$A$63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all!$B$59:$F$59</c:f>
              <c:numCache>
                <c:formatCode>0%</c:formatCode>
                <c:ptCount val="5"/>
                <c:pt idx="0">
                  <c:v>0</c:v>
                </c:pt>
                <c:pt idx="1">
                  <c:v>0.46212269205041212</c:v>
                </c:pt>
                <c:pt idx="2">
                  <c:v>0.55343432370195411</c:v>
                </c:pt>
                <c:pt idx="3">
                  <c:v>0.67834034819774225</c:v>
                </c:pt>
                <c:pt idx="4">
                  <c:v>0.62747222172891248</c:v>
                </c:pt>
              </c:numCache>
            </c:numRef>
          </c:cat>
          <c:val>
            <c:numRef>
              <c:f>all!$B$63:$F$63</c:f>
              <c:numCache>
                <c:formatCode>0.00</c:formatCode>
                <c:ptCount val="5"/>
              </c:numCache>
            </c:numRef>
          </c:val>
          <c:smooth val="0"/>
        </c:ser>
        <c:ser>
          <c:idx val="10"/>
          <c:order val="10"/>
          <c:tx>
            <c:strRef>
              <c:f>all!$A$66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all!$B$59:$F$59</c:f>
              <c:numCache>
                <c:formatCode>0%</c:formatCode>
                <c:ptCount val="5"/>
                <c:pt idx="0">
                  <c:v>0</c:v>
                </c:pt>
                <c:pt idx="1">
                  <c:v>0.46212269205041212</c:v>
                </c:pt>
                <c:pt idx="2">
                  <c:v>0.55343432370195411</c:v>
                </c:pt>
                <c:pt idx="3">
                  <c:v>0.67834034819774225</c:v>
                </c:pt>
                <c:pt idx="4">
                  <c:v>0.62747222172891248</c:v>
                </c:pt>
              </c:numCache>
            </c:numRef>
          </c:cat>
          <c:val>
            <c:numRef>
              <c:f>all!$B$66:$F$66</c:f>
              <c:numCache>
                <c:formatCode>0.00</c:formatCode>
                <c:ptCount val="5"/>
              </c:numCache>
            </c:numRef>
          </c:val>
          <c:smooth val="0"/>
        </c:ser>
        <c:ser>
          <c:idx val="13"/>
          <c:order val="13"/>
          <c:tx>
            <c:strRef>
              <c:f>all!$A$69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all!$B$59:$F$59</c:f>
              <c:numCache>
                <c:formatCode>0%</c:formatCode>
                <c:ptCount val="5"/>
                <c:pt idx="0">
                  <c:v>0</c:v>
                </c:pt>
                <c:pt idx="1">
                  <c:v>0.46212269205041212</c:v>
                </c:pt>
                <c:pt idx="2">
                  <c:v>0.55343432370195411</c:v>
                </c:pt>
                <c:pt idx="3">
                  <c:v>0.67834034819774225</c:v>
                </c:pt>
                <c:pt idx="4">
                  <c:v>0.62747222172891248</c:v>
                </c:pt>
              </c:numCache>
            </c:numRef>
          </c:cat>
          <c:val>
            <c:numRef>
              <c:f>all!$B$69:$F$69</c:f>
              <c:numCache>
                <c:formatCode>0.00</c:formatCode>
                <c:ptCount val="5"/>
              </c:numCache>
            </c:numRef>
          </c:val>
          <c:smooth val="0"/>
        </c:ser>
        <c:ser>
          <c:idx val="16"/>
          <c:order val="16"/>
          <c:tx>
            <c:strRef>
              <c:f>all!$A$72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all!$B$59:$F$59</c:f>
              <c:numCache>
                <c:formatCode>0%</c:formatCode>
                <c:ptCount val="5"/>
                <c:pt idx="0">
                  <c:v>0</c:v>
                </c:pt>
                <c:pt idx="1">
                  <c:v>0.46212269205041212</c:v>
                </c:pt>
                <c:pt idx="2">
                  <c:v>0.55343432370195411</c:v>
                </c:pt>
                <c:pt idx="3">
                  <c:v>0.67834034819774225</c:v>
                </c:pt>
                <c:pt idx="4">
                  <c:v>0.62747222172891248</c:v>
                </c:pt>
              </c:numCache>
            </c:numRef>
          </c:cat>
          <c:val>
            <c:numRef>
              <c:f>all!$B$72:$F$72</c:f>
              <c:numCache>
                <c:formatCode>0.00</c:formatCode>
                <c:ptCount val="5"/>
              </c:numCache>
            </c:numRef>
          </c:val>
          <c:smooth val="0"/>
        </c:ser>
        <c:ser>
          <c:idx val="19"/>
          <c:order val="19"/>
          <c:tx>
            <c:strRef>
              <c:f>all!$A$75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all!$B$59:$F$59</c:f>
              <c:numCache>
                <c:formatCode>0%</c:formatCode>
                <c:ptCount val="5"/>
                <c:pt idx="0">
                  <c:v>0</c:v>
                </c:pt>
                <c:pt idx="1">
                  <c:v>0.46212269205041212</c:v>
                </c:pt>
                <c:pt idx="2">
                  <c:v>0.55343432370195411</c:v>
                </c:pt>
                <c:pt idx="3">
                  <c:v>0.67834034819774225</c:v>
                </c:pt>
                <c:pt idx="4">
                  <c:v>0.62747222172891248</c:v>
                </c:pt>
              </c:numCache>
            </c:numRef>
          </c:cat>
          <c:val>
            <c:numRef>
              <c:f>all!$B$75:$F$75</c:f>
              <c:numCache>
                <c:formatCode>0.00</c:formatCode>
                <c:ptCount val="5"/>
              </c:numCache>
            </c:numRef>
          </c:val>
          <c:smooth val="0"/>
        </c:ser>
        <c:ser>
          <c:idx val="22"/>
          <c:order val="22"/>
          <c:tx>
            <c:strRef>
              <c:f>all!$A$78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all!$B$59:$F$59</c:f>
              <c:numCache>
                <c:formatCode>0%</c:formatCode>
                <c:ptCount val="5"/>
                <c:pt idx="0">
                  <c:v>0</c:v>
                </c:pt>
                <c:pt idx="1">
                  <c:v>0.46212269205041212</c:v>
                </c:pt>
                <c:pt idx="2">
                  <c:v>0.55343432370195411</c:v>
                </c:pt>
                <c:pt idx="3">
                  <c:v>0.67834034819774225</c:v>
                </c:pt>
                <c:pt idx="4">
                  <c:v>0.62747222172891248</c:v>
                </c:pt>
              </c:numCache>
            </c:numRef>
          </c:cat>
          <c:val>
            <c:numRef>
              <c:f>all!$B$78:$F$78</c:f>
              <c:numCache>
                <c:formatCode>0.00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300360"/>
        <c:axId val="303592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all!$A$60</c15:sqref>
                        </c15:formulaRef>
                      </c:ext>
                    </c:extLst>
                    <c:strCache>
                      <c:ptCount val="1"/>
                      <c:pt idx="0">
                        <c:v>128 Simd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all!$B$60:$F$60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0.40606271436766878</c:v>
                      </c:pt>
                      <c:pt idx="2">
                        <c:v>0.55890609933233237</c:v>
                      </c:pt>
                      <c:pt idx="3">
                        <c:v>0.67059699488569091</c:v>
                      </c:pt>
                      <c:pt idx="4">
                        <c:v>0.62740000244119765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all!$B$64:$F$64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all!$B$65:$F$65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all!$B$67:$F$67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all!$B$68:$F$68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all!$B$70:$F$70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all!$B$71:$F$71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all!$B$73:$F$73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all!$B$74:$F$74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all!$B$76:$F$76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all!$B$77:$F$77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all!$B$59:$F$59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0.46212269205041212</c:v>
                      </c:pt>
                      <c:pt idx="2">
                        <c:v>0.55343432370195411</c:v>
                      </c:pt>
                      <c:pt idx="3">
                        <c:v>0.67834034819774225</c:v>
                      </c:pt>
                      <c:pt idx="4">
                        <c:v>0.62747222172891248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all!$B$79:$F$79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230036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92240"/>
        <c:crosses val="autoZero"/>
        <c:auto val="1"/>
        <c:lblAlgn val="ctr"/>
        <c:lblOffset val="100"/>
        <c:noMultiLvlLbl val="0"/>
      </c:catAx>
      <c:valAx>
        <c:axId val="303592240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003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40769270862951"/>
          <c:y val="1.3722126929674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all!$G$59</c:f>
              <c:strCache>
                <c:ptCount val="1"/>
                <c:pt idx="0">
                  <c:v>66%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all!$A$60:$A$79</c15:sqref>
                  </c15:fullRef>
                </c:ext>
              </c:extLst>
              <c:f>all!$A$63:$A$79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all!$G$60:$G$79</c15:sqref>
                  </c15:fullRef>
                </c:ext>
              </c:extLst>
              <c:f>all!$G$63:$G$79</c:f>
              <c:numCache>
                <c:formatCode>0%</c:formatCode>
                <c:ptCount val="17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586248"/>
        <c:axId val="303586632"/>
      </c:barChart>
      <c:catAx>
        <c:axId val="3035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86632"/>
        <c:crosses val="autoZero"/>
        <c:auto val="1"/>
        <c:lblAlgn val="ctr"/>
        <c:lblOffset val="100"/>
        <c:noMultiLvlLbl val="0"/>
      </c:catAx>
      <c:valAx>
        <c:axId val="3035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8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all!$A$60:$A$79</c15:sqref>
                  </c15:fullRef>
                </c:ext>
              </c:extLst>
              <c:f>all!$A$63:$A$79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all!$H$60:$H$79</c15:sqref>
                  </c15:fullRef>
                </c:ext>
              </c:extLst>
              <c:f>all!$H$63:$H$79</c:f>
              <c:numCache>
                <c:formatCode>0%</c:formatCode>
                <c:ptCount val="1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405616"/>
        <c:axId val="304406000"/>
      </c:barChart>
      <c:catAx>
        <c:axId val="3044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06000"/>
        <c:crosses val="autoZero"/>
        <c:auto val="1"/>
        <c:lblAlgn val="ctr"/>
        <c:lblOffset val="100"/>
        <c:noMultiLvlLbl val="0"/>
      </c:catAx>
      <c:valAx>
        <c:axId val="3044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(Realtive To</a:t>
            </a:r>
            <a:r>
              <a:rPr lang="en-GB" baseline="0"/>
              <a:t> Simd</a:t>
            </a:r>
            <a:r>
              <a:rPr lang="en-GB"/>
              <a:t>)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38727077865266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all!$A$59</c:f>
              <c:strCache>
                <c:ptCount val="1"/>
                <c:pt idx="0">
                  <c:v>No 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all!$B$58:$I$58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all!$B$59:$I$59</c:f>
              <c:numCache>
                <c:formatCode>0%</c:formatCode>
                <c:ptCount val="8"/>
                <c:pt idx="0">
                  <c:v>0</c:v>
                </c:pt>
                <c:pt idx="1">
                  <c:v>0.46212269205041212</c:v>
                </c:pt>
                <c:pt idx="2">
                  <c:v>0.55343432370195411</c:v>
                </c:pt>
                <c:pt idx="3">
                  <c:v>0.67834034819774225</c:v>
                </c:pt>
                <c:pt idx="4">
                  <c:v>0.62747222172891248</c:v>
                </c:pt>
                <c:pt idx="5">
                  <c:v>0.66016089790264421</c:v>
                </c:pt>
                <c:pt idx="6">
                  <c:v>0.68234799647184874</c:v>
                </c:pt>
                <c:pt idx="7">
                  <c:v>0.67591918402623619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all!$A$60</c:f>
              <c:strCache>
                <c:ptCount val="1"/>
                <c:pt idx="0">
                  <c:v>128 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all!$B$58:$I$58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all!$B$60:$I$60</c:f>
              <c:numCache>
                <c:formatCode>0%</c:formatCode>
                <c:ptCount val="8"/>
                <c:pt idx="0">
                  <c:v>0</c:v>
                </c:pt>
                <c:pt idx="1">
                  <c:v>0.40606271436766878</c:v>
                </c:pt>
                <c:pt idx="2">
                  <c:v>0.55890609933233237</c:v>
                </c:pt>
                <c:pt idx="3">
                  <c:v>0.67059699488569091</c:v>
                </c:pt>
                <c:pt idx="4">
                  <c:v>0.62740000244119765</c:v>
                </c:pt>
                <c:pt idx="5">
                  <c:v>0.66186361028720686</c:v>
                </c:pt>
                <c:pt idx="6">
                  <c:v>0.681301646587816</c:v>
                </c:pt>
                <c:pt idx="7">
                  <c:v>0.65850696351630111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all!$A$61</c:f>
              <c:strCache>
                <c:ptCount val="1"/>
                <c:pt idx="0">
                  <c:v>256 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all!$B$58:$I$58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all!$B$61:$I$61</c:f>
              <c:numCache>
                <c:formatCode>0%</c:formatCode>
                <c:ptCount val="8"/>
                <c:pt idx="0">
                  <c:v>0</c:v>
                </c:pt>
                <c:pt idx="1">
                  <c:v>0.45483477569014652</c:v>
                </c:pt>
                <c:pt idx="2">
                  <c:v>0.57517102851888324</c:v>
                </c:pt>
                <c:pt idx="3">
                  <c:v>0.65853642630284925</c:v>
                </c:pt>
                <c:pt idx="4">
                  <c:v>0.62266119723224012</c:v>
                </c:pt>
                <c:pt idx="5">
                  <c:v>0.64758668814441389</c:v>
                </c:pt>
                <c:pt idx="6">
                  <c:v>0.68517057200806075</c:v>
                </c:pt>
                <c:pt idx="7">
                  <c:v>0.66709274343439617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123960"/>
        <c:axId val="232125136"/>
      </c:lineChart>
      <c:catAx>
        <c:axId val="23212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25136"/>
        <c:crosses val="autoZero"/>
        <c:auto val="1"/>
        <c:lblAlgn val="ctr"/>
        <c:lblOffset val="100"/>
        <c:noMultiLvlLbl val="0"/>
      </c:catAx>
      <c:valAx>
        <c:axId val="232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2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all!$A$54</c:f>
              <c:strCache>
                <c:ptCount val="1"/>
                <c:pt idx="0">
                  <c:v>No 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all!$B$53:$I$53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all!$B$54:$I$54</c:f>
              <c:numCache>
                <c:formatCode>0%</c:formatCode>
                <c:ptCount val="8"/>
                <c:pt idx="0">
                  <c:v>0</c:v>
                </c:pt>
                <c:pt idx="1">
                  <c:v>0.46212269205041212</c:v>
                </c:pt>
                <c:pt idx="2">
                  <c:v>0.55343432370195411</c:v>
                </c:pt>
                <c:pt idx="3">
                  <c:v>0.67834034819774225</c:v>
                </c:pt>
                <c:pt idx="4">
                  <c:v>0.62747222172891248</c:v>
                </c:pt>
                <c:pt idx="5">
                  <c:v>0.66016089790264421</c:v>
                </c:pt>
                <c:pt idx="6">
                  <c:v>0.68234799647184874</c:v>
                </c:pt>
                <c:pt idx="7">
                  <c:v>0.67591918402623619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all!$A$55</c:f>
              <c:strCache>
                <c:ptCount val="1"/>
                <c:pt idx="0">
                  <c:v>128 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all!$B$53:$I$53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all!$B$55:$I$55</c:f>
              <c:numCache>
                <c:formatCode>0%</c:formatCode>
                <c:ptCount val="8"/>
                <c:pt idx="0">
                  <c:v>3.0030723330195765E-2</c:v>
                </c:pt>
                <c:pt idx="1">
                  <c:v>0.42389908066798077</c:v>
                </c:pt>
                <c:pt idx="2">
                  <c:v>0.57215246822591992</c:v>
                </c:pt>
                <c:pt idx="3">
                  <c:v>0.68048920539641378</c:v>
                </c:pt>
                <c:pt idx="4">
                  <c:v>0.63858944988071764</c:v>
                </c:pt>
                <c:pt idx="5">
                  <c:v>0.67201809065454299</c:v>
                </c:pt>
                <c:pt idx="6">
                  <c:v>0.69087238866492617</c:v>
                </c:pt>
                <c:pt idx="7">
                  <c:v>0.66876224641413162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all!$A$56</c:f>
              <c:strCache>
                <c:ptCount val="1"/>
                <c:pt idx="0">
                  <c:v>256 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all!$B$53:$I$53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all!$B$56:$I$56</c:f>
              <c:numCache>
                <c:formatCode>0%</c:formatCode>
                <c:ptCount val="8"/>
                <c:pt idx="0">
                  <c:v>9.2288384923665118E-2</c:v>
                </c:pt>
                <c:pt idx="1">
                  <c:v>0.50514719375825057</c:v>
                </c:pt>
                <c:pt idx="2">
                  <c:v>0.61437780816565735</c:v>
                </c:pt>
                <c:pt idx="3">
                  <c:v>0.69004954802962226</c:v>
                </c:pt>
                <c:pt idx="4">
                  <c:v>0.65748518590870619</c:v>
                </c:pt>
                <c:pt idx="5">
                  <c:v>0.68011034352116595</c:v>
                </c:pt>
                <c:pt idx="6">
                  <c:v>0.71422567144387816</c:v>
                </c:pt>
                <c:pt idx="7">
                  <c:v>0.69781621647220393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48664"/>
        <c:axId val="304649056"/>
      </c:lineChart>
      <c:catAx>
        <c:axId val="30464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49056"/>
        <c:crosses val="autoZero"/>
        <c:auto val="1"/>
        <c:lblAlgn val="ctr"/>
        <c:lblOffset val="100"/>
        <c:noMultiLvlLbl val="0"/>
      </c:catAx>
      <c:valAx>
        <c:axId val="3046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4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563095</xdr:colOff>
      <xdr:row>90</xdr:row>
      <xdr:rowOff>168648</xdr:rowOff>
    </xdr:from>
    <xdr:to>
      <xdr:col>23</xdr:col>
      <xdr:colOff>300877</xdr:colOff>
      <xdr:row>131</xdr:row>
      <xdr:rowOff>187698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212069</xdr:colOff>
      <xdr:row>95</xdr:row>
      <xdr:rowOff>101973</xdr:rowOff>
    </xdr:from>
    <xdr:to>
      <xdr:col>14</xdr:col>
      <xdr:colOff>463362</xdr:colOff>
      <xdr:row>124</xdr:row>
      <xdr:rowOff>130548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94</xdr:row>
      <xdr:rowOff>35859</xdr:rowOff>
    </xdr:from>
    <xdr:to>
      <xdr:col>8</xdr:col>
      <xdr:colOff>107297</xdr:colOff>
      <xdr:row>120</xdr:row>
      <xdr:rowOff>54909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638734</xdr:colOff>
      <xdr:row>61</xdr:row>
      <xdr:rowOff>68354</xdr:rowOff>
    </xdr:from>
    <xdr:to>
      <xdr:col>8</xdr:col>
      <xdr:colOff>840442</xdr:colOff>
      <xdr:row>88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935690</xdr:colOff>
      <xdr:row>61</xdr:row>
      <xdr:rowOff>101973</xdr:rowOff>
    </xdr:from>
    <xdr:to>
      <xdr:col>20</xdr:col>
      <xdr:colOff>481853</xdr:colOff>
      <xdr:row>88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topLeftCell="A31" zoomScale="85" zoomScaleNormal="85" workbookViewId="0">
      <selection activeCell="A44" sqref="A44"/>
    </sheetView>
  </sheetViews>
  <sheetFormatPr defaultRowHeight="15" x14ac:dyDescent="0.25"/>
  <cols>
    <col min="1" max="1" width="44.7109375" customWidth="1"/>
    <col min="2" max="2" width="13.28515625" customWidth="1"/>
    <col min="3" max="3" width="9.140625" customWidth="1"/>
    <col min="4" max="4" width="17.85546875" customWidth="1"/>
    <col min="5" max="6" width="10" bestFit="1" customWidth="1"/>
    <col min="7" max="7" width="16.140625" customWidth="1"/>
    <col min="8" max="8" width="15.28515625" customWidth="1"/>
    <col min="9" max="9" width="20" customWidth="1"/>
    <col min="13" max="13" width="17.28515625" customWidth="1"/>
    <col min="14" max="14" width="21.7109375" customWidth="1"/>
    <col min="15" max="15" width="12.5703125" bestFit="1" customWidth="1"/>
    <col min="16" max="16" width="9.5703125" bestFit="1" customWidth="1"/>
    <col min="17" max="17" width="10.5703125" bestFit="1" customWidth="1"/>
  </cols>
  <sheetData>
    <row r="1" spans="1:17" x14ac:dyDescent="0.25">
      <c r="A1" t="s">
        <v>0</v>
      </c>
      <c r="B1" t="s">
        <v>66</v>
      </c>
      <c r="C1" t="s">
        <v>65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63</v>
      </c>
      <c r="B2">
        <v>1</v>
      </c>
      <c r="C2" t="s">
        <v>67</v>
      </c>
      <c r="D2" t="s">
        <v>64</v>
      </c>
      <c r="E2" t="b">
        <v>1</v>
      </c>
      <c r="F2" t="b">
        <v>0</v>
      </c>
      <c r="G2" t="s">
        <v>17</v>
      </c>
      <c r="H2" t="s">
        <v>18</v>
      </c>
      <c r="I2">
        <v>16</v>
      </c>
      <c r="J2">
        <v>8</v>
      </c>
      <c r="K2" t="b">
        <v>1</v>
      </c>
      <c r="L2">
        <v>8</v>
      </c>
      <c r="M2" s="1">
        <v>477000</v>
      </c>
      <c r="N2" s="1">
        <v>5219000</v>
      </c>
      <c r="O2" s="1">
        <v>157271000</v>
      </c>
      <c r="P2" s="1">
        <v>688000</v>
      </c>
      <c r="Q2" s="1">
        <v>5272000</v>
      </c>
    </row>
    <row r="3" spans="1:17" x14ac:dyDescent="0.25">
      <c r="A3" t="s">
        <v>45</v>
      </c>
      <c r="B3">
        <v>1</v>
      </c>
      <c r="C3" t="s">
        <v>69</v>
      </c>
      <c r="D3" t="s">
        <v>46</v>
      </c>
      <c r="E3" t="b">
        <v>1</v>
      </c>
      <c r="F3" t="b">
        <v>0</v>
      </c>
      <c r="G3" t="s">
        <v>17</v>
      </c>
      <c r="H3" t="s">
        <v>18</v>
      </c>
      <c r="I3">
        <v>16</v>
      </c>
      <c r="J3">
        <v>8</v>
      </c>
      <c r="K3" t="b">
        <v>1</v>
      </c>
      <c r="L3">
        <v>8</v>
      </c>
      <c r="M3" s="1">
        <v>445000</v>
      </c>
      <c r="N3" s="1">
        <v>5000000</v>
      </c>
      <c r="O3" s="1">
        <v>152679000</v>
      </c>
      <c r="P3" s="1">
        <v>671000</v>
      </c>
      <c r="Q3" s="1">
        <v>5059000</v>
      </c>
    </row>
    <row r="4" spans="1:17" x14ac:dyDescent="0.25">
      <c r="A4" t="s">
        <v>61</v>
      </c>
      <c r="B4">
        <v>1</v>
      </c>
      <c r="C4" t="s">
        <v>70</v>
      </c>
      <c r="D4" t="s">
        <v>62</v>
      </c>
      <c r="E4" t="b">
        <v>1</v>
      </c>
      <c r="F4" t="b">
        <v>0</v>
      </c>
      <c r="G4" t="s">
        <v>17</v>
      </c>
      <c r="H4" t="s">
        <v>18</v>
      </c>
      <c r="I4">
        <v>16</v>
      </c>
      <c r="J4">
        <v>8</v>
      </c>
      <c r="K4" t="b">
        <v>1</v>
      </c>
      <c r="L4">
        <v>8</v>
      </c>
      <c r="M4" s="1">
        <v>439000</v>
      </c>
      <c r="N4" s="1">
        <v>5061000</v>
      </c>
      <c r="O4" s="1">
        <v>142036000</v>
      </c>
      <c r="P4" s="1">
        <v>665000</v>
      </c>
      <c r="Q4" s="1">
        <v>5136000</v>
      </c>
    </row>
    <row r="5" spans="1:17" x14ac:dyDescent="0.25">
      <c r="A5" t="s">
        <v>15</v>
      </c>
      <c r="B5">
        <v>2</v>
      </c>
      <c r="C5" t="s">
        <v>67</v>
      </c>
      <c r="D5" t="s">
        <v>16</v>
      </c>
      <c r="E5" t="b">
        <v>1</v>
      </c>
      <c r="F5" t="b">
        <v>0</v>
      </c>
      <c r="G5" t="s">
        <v>17</v>
      </c>
      <c r="H5" t="s">
        <v>18</v>
      </c>
      <c r="I5">
        <v>16</v>
      </c>
      <c r="J5">
        <v>8</v>
      </c>
      <c r="K5" t="b">
        <v>1</v>
      </c>
      <c r="L5">
        <v>8</v>
      </c>
      <c r="M5" s="1">
        <v>424000</v>
      </c>
      <c r="N5" s="1">
        <v>5483000</v>
      </c>
      <c r="O5" s="1">
        <v>78756000</v>
      </c>
      <c r="P5" s="1">
        <v>680000</v>
      </c>
      <c r="Q5" s="1">
        <v>5519000</v>
      </c>
    </row>
    <row r="6" spans="1:17" x14ac:dyDescent="0.25">
      <c r="A6" t="s">
        <v>31</v>
      </c>
      <c r="B6">
        <v>2</v>
      </c>
      <c r="C6" t="s">
        <v>69</v>
      </c>
      <c r="D6" t="s">
        <v>32</v>
      </c>
      <c r="E6" t="b">
        <v>1</v>
      </c>
      <c r="F6" t="b">
        <v>0</v>
      </c>
      <c r="G6" t="s">
        <v>17</v>
      </c>
      <c r="H6" t="s">
        <v>18</v>
      </c>
      <c r="I6">
        <v>16</v>
      </c>
      <c r="J6">
        <v>8</v>
      </c>
      <c r="K6" t="b">
        <v>1</v>
      </c>
      <c r="L6">
        <v>8</v>
      </c>
      <c r="M6" s="1">
        <v>456000</v>
      </c>
      <c r="N6" s="1">
        <v>5361000</v>
      </c>
      <c r="O6" s="1">
        <v>85354000</v>
      </c>
      <c r="P6" s="1">
        <v>658000</v>
      </c>
      <c r="Q6" s="1">
        <v>5490000</v>
      </c>
    </row>
    <row r="7" spans="1:17" x14ac:dyDescent="0.25">
      <c r="A7" t="s">
        <v>47</v>
      </c>
      <c r="B7">
        <v>2</v>
      </c>
      <c r="C7" t="s">
        <v>70</v>
      </c>
      <c r="D7" t="s">
        <v>48</v>
      </c>
      <c r="E7" t="b">
        <v>1</v>
      </c>
      <c r="F7" t="b">
        <v>0</v>
      </c>
      <c r="G7" t="s">
        <v>17</v>
      </c>
      <c r="H7" t="s">
        <v>18</v>
      </c>
      <c r="I7">
        <v>16</v>
      </c>
      <c r="J7">
        <v>8</v>
      </c>
      <c r="K7" t="b">
        <v>1</v>
      </c>
      <c r="L7">
        <v>8</v>
      </c>
      <c r="M7" s="1">
        <v>454000</v>
      </c>
      <c r="N7" s="1">
        <v>4818000</v>
      </c>
      <c r="O7" s="1">
        <v>72855000</v>
      </c>
      <c r="P7" s="1">
        <v>633000</v>
      </c>
      <c r="Q7" s="1">
        <v>4834000</v>
      </c>
    </row>
    <row r="8" spans="1:17" x14ac:dyDescent="0.25">
      <c r="A8" t="s">
        <v>19</v>
      </c>
      <c r="B8">
        <v>3</v>
      </c>
      <c r="C8" t="s">
        <v>67</v>
      </c>
      <c r="D8" t="s">
        <v>20</v>
      </c>
      <c r="E8" t="b">
        <v>1</v>
      </c>
      <c r="F8" t="b">
        <v>0</v>
      </c>
      <c r="G8" t="s">
        <v>17</v>
      </c>
      <c r="H8" t="s">
        <v>18</v>
      </c>
      <c r="I8">
        <v>16</v>
      </c>
      <c r="J8">
        <v>8</v>
      </c>
      <c r="K8" t="b">
        <v>1</v>
      </c>
      <c r="L8">
        <v>8</v>
      </c>
      <c r="M8" s="1">
        <v>445000</v>
      </c>
      <c r="N8" s="1">
        <v>5371000</v>
      </c>
      <c r="O8" s="1">
        <v>63486000</v>
      </c>
      <c r="P8" s="1">
        <v>675000</v>
      </c>
      <c r="Q8" s="1">
        <v>5460000</v>
      </c>
    </row>
    <row r="9" spans="1:17" x14ac:dyDescent="0.25">
      <c r="A9" t="s">
        <v>33</v>
      </c>
      <c r="B9">
        <v>3</v>
      </c>
      <c r="C9" t="s">
        <v>69</v>
      </c>
      <c r="D9" t="s">
        <v>34</v>
      </c>
      <c r="E9" t="b">
        <v>1</v>
      </c>
      <c r="F9" t="b">
        <v>0</v>
      </c>
      <c r="G9" t="s">
        <v>17</v>
      </c>
      <c r="H9" t="s">
        <v>18</v>
      </c>
      <c r="I9">
        <v>16</v>
      </c>
      <c r="J9">
        <v>8</v>
      </c>
      <c r="K9" t="b">
        <v>1</v>
      </c>
      <c r="L9">
        <v>8</v>
      </c>
      <c r="M9" s="1">
        <v>456000</v>
      </c>
      <c r="N9" s="1">
        <v>5521000</v>
      </c>
      <c r="O9" s="1">
        <v>60003000</v>
      </c>
      <c r="P9" s="1">
        <v>660000</v>
      </c>
      <c r="Q9" s="1">
        <v>5635000</v>
      </c>
    </row>
    <row r="10" spans="1:17" x14ac:dyDescent="0.25">
      <c r="A10" t="s">
        <v>49</v>
      </c>
      <c r="B10">
        <v>3</v>
      </c>
      <c r="C10" t="s">
        <v>70</v>
      </c>
      <c r="D10" t="s">
        <v>50</v>
      </c>
      <c r="E10" t="b">
        <v>1</v>
      </c>
      <c r="F10" t="b">
        <v>0</v>
      </c>
      <c r="G10" t="s">
        <v>17</v>
      </c>
      <c r="H10" t="s">
        <v>18</v>
      </c>
      <c r="I10">
        <v>16</v>
      </c>
      <c r="J10">
        <v>8</v>
      </c>
      <c r="K10" t="b">
        <v>1</v>
      </c>
      <c r="L10">
        <v>8</v>
      </c>
      <c r="M10" s="1">
        <v>457000</v>
      </c>
      <c r="N10" s="1">
        <v>5743000</v>
      </c>
      <c r="O10" s="1">
        <v>52514000</v>
      </c>
      <c r="P10" s="1">
        <v>578000</v>
      </c>
      <c r="Q10" s="1">
        <v>5850000</v>
      </c>
    </row>
    <row r="11" spans="1:17" x14ac:dyDescent="0.25">
      <c r="A11" t="s">
        <v>21</v>
      </c>
      <c r="B11">
        <v>4</v>
      </c>
      <c r="C11" t="s">
        <v>67</v>
      </c>
      <c r="D11" t="s">
        <v>22</v>
      </c>
      <c r="E11" t="b">
        <v>1</v>
      </c>
      <c r="F11" t="b">
        <v>0</v>
      </c>
      <c r="G11" t="s">
        <v>17</v>
      </c>
      <c r="H11" t="s">
        <v>18</v>
      </c>
      <c r="I11">
        <v>16</v>
      </c>
      <c r="J11">
        <v>8</v>
      </c>
      <c r="K11" t="b">
        <v>1</v>
      </c>
      <c r="L11">
        <v>8</v>
      </c>
      <c r="M11" s="1">
        <v>442000</v>
      </c>
      <c r="N11" s="1">
        <v>5279000</v>
      </c>
      <c r="O11" s="1">
        <v>42666000</v>
      </c>
      <c r="P11" s="1">
        <v>623000</v>
      </c>
      <c r="Q11" s="1">
        <v>5327000</v>
      </c>
    </row>
    <row r="12" spans="1:17" x14ac:dyDescent="0.25">
      <c r="A12" t="s">
        <v>35</v>
      </c>
      <c r="B12">
        <v>4</v>
      </c>
      <c r="C12" t="s">
        <v>69</v>
      </c>
      <c r="D12" t="s">
        <v>36</v>
      </c>
      <c r="E12" t="b">
        <v>1</v>
      </c>
      <c r="F12" t="b">
        <v>0</v>
      </c>
      <c r="G12" t="s">
        <v>17</v>
      </c>
      <c r="H12" t="s">
        <v>18</v>
      </c>
      <c r="I12">
        <v>16</v>
      </c>
      <c r="J12">
        <v>8</v>
      </c>
      <c r="K12" t="b">
        <v>1</v>
      </c>
      <c r="L12">
        <v>8</v>
      </c>
      <c r="M12" s="1">
        <v>425000</v>
      </c>
      <c r="N12" s="1">
        <v>5717000</v>
      </c>
      <c r="O12" s="1">
        <v>41510000</v>
      </c>
      <c r="P12" s="1">
        <v>541000</v>
      </c>
      <c r="Q12" s="1">
        <v>5781000</v>
      </c>
    </row>
    <row r="13" spans="1:17" x14ac:dyDescent="0.25">
      <c r="A13" t="s">
        <v>51</v>
      </c>
      <c r="B13">
        <v>4</v>
      </c>
      <c r="C13" t="s">
        <v>70</v>
      </c>
      <c r="D13" t="s">
        <v>52</v>
      </c>
      <c r="E13" t="b">
        <v>1</v>
      </c>
      <c r="F13" t="b">
        <v>0</v>
      </c>
      <c r="G13" t="s">
        <v>17</v>
      </c>
      <c r="H13" t="s">
        <v>18</v>
      </c>
      <c r="I13">
        <v>16</v>
      </c>
      <c r="J13">
        <v>8</v>
      </c>
      <c r="K13" t="b">
        <v>1</v>
      </c>
      <c r="L13">
        <v>8</v>
      </c>
      <c r="M13" s="1">
        <v>481000</v>
      </c>
      <c r="N13" s="1">
        <v>5802000</v>
      </c>
      <c r="O13" s="1">
        <v>39613000</v>
      </c>
      <c r="P13" s="1">
        <v>550000</v>
      </c>
      <c r="Q13" s="1">
        <v>5913000</v>
      </c>
    </row>
    <row r="14" spans="1:17" x14ac:dyDescent="0.25">
      <c r="A14" t="s">
        <v>23</v>
      </c>
      <c r="B14">
        <v>5</v>
      </c>
      <c r="C14" t="s">
        <v>67</v>
      </c>
      <c r="D14" t="s">
        <v>24</v>
      </c>
      <c r="E14" t="b">
        <v>1</v>
      </c>
      <c r="F14" t="b">
        <v>0</v>
      </c>
      <c r="G14" t="s">
        <v>17</v>
      </c>
      <c r="H14" t="s">
        <v>18</v>
      </c>
      <c r="I14">
        <v>16</v>
      </c>
      <c r="J14">
        <v>8</v>
      </c>
      <c r="K14" t="b">
        <v>1</v>
      </c>
      <c r="L14">
        <v>8</v>
      </c>
      <c r="M14" s="1">
        <v>456000</v>
      </c>
      <c r="N14" s="1">
        <v>5414000</v>
      </c>
      <c r="O14" s="1">
        <v>50892000</v>
      </c>
      <c r="P14" s="1">
        <v>671000</v>
      </c>
      <c r="Q14" s="1">
        <v>5497000</v>
      </c>
    </row>
    <row r="15" spans="1:17" x14ac:dyDescent="0.25">
      <c r="A15" t="s">
        <v>37</v>
      </c>
      <c r="B15">
        <v>5</v>
      </c>
      <c r="C15" t="s">
        <v>69</v>
      </c>
      <c r="D15" t="s">
        <v>38</v>
      </c>
      <c r="E15" t="b">
        <v>1</v>
      </c>
      <c r="F15" t="b">
        <v>0</v>
      </c>
      <c r="G15" t="s">
        <v>17</v>
      </c>
      <c r="H15" t="s">
        <v>18</v>
      </c>
      <c r="I15">
        <v>16</v>
      </c>
      <c r="J15">
        <v>8</v>
      </c>
      <c r="K15" t="b">
        <v>1</v>
      </c>
      <c r="L15">
        <v>8</v>
      </c>
      <c r="M15" s="1">
        <v>454000</v>
      </c>
      <c r="N15" s="1">
        <v>5203000</v>
      </c>
      <c r="O15" s="1">
        <v>49492000</v>
      </c>
      <c r="P15" s="1">
        <v>665000</v>
      </c>
      <c r="Q15" s="1">
        <v>5238000</v>
      </c>
    </row>
    <row r="16" spans="1:17" x14ac:dyDescent="0.25">
      <c r="A16" t="s">
        <v>53</v>
      </c>
      <c r="B16">
        <v>5</v>
      </c>
      <c r="C16" t="s">
        <v>70</v>
      </c>
      <c r="D16" t="s">
        <v>54</v>
      </c>
      <c r="E16" t="b">
        <v>1</v>
      </c>
      <c r="F16" t="b">
        <v>0</v>
      </c>
      <c r="G16" t="s">
        <v>17</v>
      </c>
      <c r="H16" t="s">
        <v>18</v>
      </c>
      <c r="I16">
        <v>16</v>
      </c>
      <c r="J16">
        <v>8</v>
      </c>
      <c r="K16" t="b">
        <v>1</v>
      </c>
      <c r="L16">
        <v>8</v>
      </c>
      <c r="M16" s="1">
        <v>455000</v>
      </c>
      <c r="N16" s="1">
        <v>5111000</v>
      </c>
      <c r="O16" s="1">
        <v>46456000</v>
      </c>
      <c r="P16" s="1">
        <v>599000</v>
      </c>
      <c r="Q16" s="1">
        <v>5239000</v>
      </c>
    </row>
    <row r="17" spans="1:17" x14ac:dyDescent="0.25">
      <c r="A17" t="s">
        <v>25</v>
      </c>
      <c r="B17">
        <v>6</v>
      </c>
      <c r="C17" t="s">
        <v>67</v>
      </c>
      <c r="D17" t="s">
        <v>26</v>
      </c>
      <c r="E17" t="b">
        <v>1</v>
      </c>
      <c r="F17" t="b">
        <v>0</v>
      </c>
      <c r="G17" t="s">
        <v>17</v>
      </c>
      <c r="H17" t="s">
        <v>18</v>
      </c>
      <c r="I17">
        <v>16</v>
      </c>
      <c r="J17">
        <v>8</v>
      </c>
      <c r="K17" t="b">
        <v>1</v>
      </c>
      <c r="L17">
        <v>8</v>
      </c>
      <c r="M17" s="1">
        <v>496000</v>
      </c>
      <c r="N17" s="1">
        <v>5798000</v>
      </c>
      <c r="O17" s="1">
        <v>44438000</v>
      </c>
      <c r="P17" s="1">
        <v>747000</v>
      </c>
      <c r="Q17" s="1">
        <v>5929000</v>
      </c>
    </row>
    <row r="18" spans="1:17" x14ac:dyDescent="0.25">
      <c r="A18" t="s">
        <v>39</v>
      </c>
      <c r="B18">
        <v>6</v>
      </c>
      <c r="C18" t="s">
        <v>69</v>
      </c>
      <c r="D18" t="s">
        <v>40</v>
      </c>
      <c r="E18" t="b">
        <v>1</v>
      </c>
      <c r="F18" t="b">
        <v>0</v>
      </c>
      <c r="G18" t="s">
        <v>17</v>
      </c>
      <c r="H18" t="s">
        <v>18</v>
      </c>
      <c r="I18">
        <v>16</v>
      </c>
      <c r="J18">
        <v>8</v>
      </c>
      <c r="K18" t="b">
        <v>1</v>
      </c>
      <c r="L18">
        <v>8</v>
      </c>
      <c r="M18" s="1">
        <v>484000</v>
      </c>
      <c r="N18" s="1">
        <v>5528000</v>
      </c>
      <c r="O18" s="1">
        <v>43044000</v>
      </c>
      <c r="P18" s="1">
        <v>691000</v>
      </c>
      <c r="Q18" s="1">
        <v>5658000</v>
      </c>
    </row>
    <row r="19" spans="1:17" x14ac:dyDescent="0.25">
      <c r="A19" t="s">
        <v>55</v>
      </c>
      <c r="B19">
        <v>6</v>
      </c>
      <c r="C19" t="s">
        <v>70</v>
      </c>
      <c r="D19" t="s">
        <v>56</v>
      </c>
      <c r="E19" t="b">
        <v>1</v>
      </c>
      <c r="F19" t="b">
        <v>0</v>
      </c>
      <c r="G19" t="s">
        <v>17</v>
      </c>
      <c r="H19" t="s">
        <v>18</v>
      </c>
      <c r="I19">
        <v>16</v>
      </c>
      <c r="J19">
        <v>8</v>
      </c>
      <c r="K19" t="b">
        <v>1</v>
      </c>
      <c r="L19">
        <v>8</v>
      </c>
      <c r="M19" s="1">
        <v>490000</v>
      </c>
      <c r="N19" s="1">
        <v>5553000</v>
      </c>
      <c r="O19" s="1">
        <v>41626000</v>
      </c>
      <c r="P19" s="1">
        <v>653000</v>
      </c>
      <c r="Q19" s="1">
        <v>5716000</v>
      </c>
    </row>
    <row r="20" spans="1:17" x14ac:dyDescent="0.25">
      <c r="A20" t="s">
        <v>27</v>
      </c>
      <c r="B20">
        <v>7</v>
      </c>
      <c r="C20" t="s">
        <v>67</v>
      </c>
      <c r="D20" t="s">
        <v>28</v>
      </c>
      <c r="E20" t="b">
        <v>1</v>
      </c>
      <c r="F20" t="b">
        <v>0</v>
      </c>
      <c r="G20" t="s">
        <v>17</v>
      </c>
      <c r="H20" t="s">
        <v>18</v>
      </c>
      <c r="I20">
        <v>16</v>
      </c>
      <c r="J20">
        <v>8</v>
      </c>
      <c r="K20" t="b">
        <v>1</v>
      </c>
      <c r="L20">
        <v>8</v>
      </c>
      <c r="M20" s="1">
        <v>525000</v>
      </c>
      <c r="N20" s="1">
        <v>6000000</v>
      </c>
      <c r="O20" s="1">
        <v>40208000</v>
      </c>
      <c r="P20" s="1">
        <v>751000</v>
      </c>
      <c r="Q20" s="1">
        <v>6176000</v>
      </c>
    </row>
    <row r="21" spans="1:17" x14ac:dyDescent="0.25">
      <c r="A21" t="s">
        <v>41</v>
      </c>
      <c r="B21">
        <v>7</v>
      </c>
      <c r="C21" t="s">
        <v>69</v>
      </c>
      <c r="D21" t="s">
        <v>42</v>
      </c>
      <c r="E21" t="b">
        <v>1</v>
      </c>
      <c r="F21" t="b">
        <v>0</v>
      </c>
      <c r="G21" t="s">
        <v>17</v>
      </c>
      <c r="H21" t="s">
        <v>18</v>
      </c>
      <c r="I21">
        <v>16</v>
      </c>
      <c r="J21">
        <v>8</v>
      </c>
      <c r="K21" t="b">
        <v>1</v>
      </c>
      <c r="L21">
        <v>8</v>
      </c>
      <c r="M21" s="1">
        <v>517000</v>
      </c>
      <c r="N21" s="1">
        <v>5403000</v>
      </c>
      <c r="O21" s="1">
        <v>40024000</v>
      </c>
      <c r="P21" s="1">
        <v>729000</v>
      </c>
      <c r="Q21" s="1">
        <v>5547000</v>
      </c>
    </row>
    <row r="22" spans="1:17" x14ac:dyDescent="0.25">
      <c r="A22" t="s">
        <v>57</v>
      </c>
      <c r="B22">
        <v>7</v>
      </c>
      <c r="C22" t="s">
        <v>70</v>
      </c>
      <c r="D22" t="s">
        <v>58</v>
      </c>
      <c r="E22" t="b">
        <v>1</v>
      </c>
      <c r="F22" t="b">
        <v>0</v>
      </c>
      <c r="G22" t="s">
        <v>17</v>
      </c>
      <c r="H22" t="s">
        <v>18</v>
      </c>
      <c r="I22">
        <v>16</v>
      </c>
      <c r="J22">
        <v>8</v>
      </c>
      <c r="K22" t="b">
        <v>1</v>
      </c>
      <c r="L22">
        <v>8</v>
      </c>
      <c r="M22" s="1">
        <v>546000</v>
      </c>
      <c r="N22" s="1">
        <v>5584000</v>
      </c>
      <c r="O22" s="1">
        <v>35691000</v>
      </c>
      <c r="P22" s="1">
        <v>684000</v>
      </c>
      <c r="Q22" s="1">
        <v>5770000</v>
      </c>
    </row>
    <row r="23" spans="1:17" x14ac:dyDescent="0.25">
      <c r="A23" t="s">
        <v>29</v>
      </c>
      <c r="B23">
        <v>8</v>
      </c>
      <c r="C23" t="s">
        <v>67</v>
      </c>
      <c r="D23" t="s">
        <v>30</v>
      </c>
      <c r="E23" t="b">
        <v>1</v>
      </c>
      <c r="F23" t="b">
        <v>0</v>
      </c>
      <c r="G23" t="s">
        <v>17</v>
      </c>
      <c r="H23" t="s">
        <v>18</v>
      </c>
      <c r="I23">
        <v>16</v>
      </c>
      <c r="J23">
        <v>8</v>
      </c>
      <c r="K23" t="b">
        <v>1</v>
      </c>
      <c r="L23">
        <v>8</v>
      </c>
      <c r="M23" s="1">
        <v>510000</v>
      </c>
      <c r="N23" s="1">
        <v>5013000</v>
      </c>
      <c r="O23" s="1">
        <v>43251000</v>
      </c>
      <c r="P23" s="1">
        <v>800000</v>
      </c>
      <c r="Q23" s="1">
        <v>5172000</v>
      </c>
    </row>
    <row r="24" spans="1:17" x14ac:dyDescent="0.25">
      <c r="A24" t="s">
        <v>43</v>
      </c>
      <c r="B24">
        <v>8</v>
      </c>
      <c r="C24" t="s">
        <v>69</v>
      </c>
      <c r="D24" t="s">
        <v>44</v>
      </c>
      <c r="E24" t="b">
        <v>1</v>
      </c>
      <c r="F24" t="b">
        <v>0</v>
      </c>
      <c r="G24" t="s">
        <v>17</v>
      </c>
      <c r="H24" t="s">
        <v>18</v>
      </c>
      <c r="I24">
        <v>16</v>
      </c>
      <c r="J24">
        <v>8</v>
      </c>
      <c r="K24" t="b">
        <v>1</v>
      </c>
      <c r="L24">
        <v>8</v>
      </c>
      <c r="M24" s="1">
        <v>534000</v>
      </c>
      <c r="N24" s="1">
        <v>5475000</v>
      </c>
      <c r="O24" s="1">
        <v>43440000</v>
      </c>
      <c r="P24" s="1">
        <v>779000</v>
      </c>
      <c r="Q24" s="1">
        <v>5727000</v>
      </c>
    </row>
    <row r="25" spans="1:17" x14ac:dyDescent="0.25">
      <c r="A25" t="s">
        <v>59</v>
      </c>
      <c r="B25">
        <v>8</v>
      </c>
      <c r="C25" t="s">
        <v>70</v>
      </c>
      <c r="D25" t="s">
        <v>60</v>
      </c>
      <c r="E25" t="b">
        <v>1</v>
      </c>
      <c r="F25" t="b">
        <v>0</v>
      </c>
      <c r="G25" t="s">
        <v>17</v>
      </c>
      <c r="H25" t="s">
        <v>18</v>
      </c>
      <c r="I25">
        <v>16</v>
      </c>
      <c r="J25">
        <v>8</v>
      </c>
      <c r="K25" t="b">
        <v>1</v>
      </c>
      <c r="L25">
        <v>8</v>
      </c>
      <c r="M25" s="1">
        <v>508000</v>
      </c>
      <c r="N25" s="1">
        <v>5473000</v>
      </c>
      <c r="O25" s="1">
        <v>38635000</v>
      </c>
      <c r="P25" s="1">
        <v>709000</v>
      </c>
      <c r="Q25" s="1">
        <v>5722000</v>
      </c>
    </row>
    <row r="27" spans="1:17" x14ac:dyDescent="0.25">
      <c r="A27" t="s">
        <v>68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73</v>
      </c>
      <c r="H27" t="s">
        <v>71</v>
      </c>
      <c r="I27" t="s">
        <v>72</v>
      </c>
    </row>
    <row r="28" spans="1:17" s="4" customFormat="1" x14ac:dyDescent="0.25">
      <c r="A28" s="4" t="str">
        <f>"Threads: "&amp;B2&amp;" "&amp;C2</f>
        <v>Threads: 1 No Simd</v>
      </c>
      <c r="B28" s="5">
        <f>M2*0.000001</f>
        <v>0.47699999999999998</v>
      </c>
      <c r="C28" s="5">
        <f t="shared" ref="C28:F28" si="0">N2*0.000001</f>
        <v>5.2189999999999994</v>
      </c>
      <c r="D28" s="5">
        <f t="shared" si="0"/>
        <v>157.27099999999999</v>
      </c>
      <c r="E28" s="5">
        <f t="shared" si="0"/>
        <v>0.68799999999999994</v>
      </c>
      <c r="F28" s="5">
        <f t="shared" si="0"/>
        <v>5.2719999999999994</v>
      </c>
      <c r="G28" s="5">
        <f>SUM(B28:F28)</f>
        <v>168.92699999999996</v>
      </c>
      <c r="H28" s="6">
        <v>0</v>
      </c>
      <c r="I28" s="6">
        <v>0</v>
      </c>
    </row>
    <row r="29" spans="1:17" x14ac:dyDescent="0.25">
      <c r="A29" t="str">
        <f t="shared" ref="A29:A51" si="1">"Threads: "&amp;B3&amp;" "&amp;C3</f>
        <v>Threads: 1 Simd128</v>
      </c>
      <c r="B29" s="1">
        <f t="shared" ref="B29:B51" si="2">M3*0.000001</f>
        <v>0.44500000000000001</v>
      </c>
      <c r="C29" s="1">
        <f t="shared" ref="C29:C51" si="3">N3*0.000001</f>
        <v>5</v>
      </c>
      <c r="D29" s="1">
        <f t="shared" ref="D29:D51" si="4">O3*0.000001</f>
        <v>152.679</v>
      </c>
      <c r="E29" s="1">
        <f t="shared" ref="E29:E51" si="5">P3*0.000001</f>
        <v>0.67099999999999993</v>
      </c>
      <c r="F29" s="1">
        <f t="shared" ref="F29:F51" si="6">Q3*0.000001</f>
        <v>5.0590000000000002</v>
      </c>
      <c r="G29" s="1">
        <f t="shared" ref="G29:G51" si="7">SUM(B29:F29)</f>
        <v>163.85399999999998</v>
      </c>
      <c r="H29" s="2">
        <f>(($G$28-G29)/$G$28)</f>
        <v>3.0030723330195765E-2</v>
      </c>
      <c r="I29" s="2">
        <v>0</v>
      </c>
    </row>
    <row r="30" spans="1:17" x14ac:dyDescent="0.25">
      <c r="A30" t="str">
        <f t="shared" si="1"/>
        <v>Threads: 1 Simd256</v>
      </c>
      <c r="B30" s="1">
        <f t="shared" si="2"/>
        <v>0.439</v>
      </c>
      <c r="C30" s="1">
        <f t="shared" si="3"/>
        <v>5.0609999999999999</v>
      </c>
      <c r="D30" s="1">
        <f t="shared" si="4"/>
        <v>142.036</v>
      </c>
      <c r="E30" s="1">
        <f t="shared" si="5"/>
        <v>0.66499999999999992</v>
      </c>
      <c r="F30" s="1">
        <f t="shared" si="6"/>
        <v>5.1360000000000001</v>
      </c>
      <c r="G30" s="1">
        <f t="shared" si="7"/>
        <v>153.33699999999999</v>
      </c>
      <c r="H30" s="2">
        <f>(($G$28-G30)/$G$28)</f>
        <v>9.2288384923665118E-2</v>
      </c>
      <c r="I30" s="2">
        <v>0</v>
      </c>
    </row>
    <row r="31" spans="1:17" s="4" customFormat="1" x14ac:dyDescent="0.25">
      <c r="A31" s="4" t="str">
        <f t="shared" si="1"/>
        <v>Threads: 2 No Simd</v>
      </c>
      <c r="B31" s="5">
        <f t="shared" si="2"/>
        <v>0.42399999999999999</v>
      </c>
      <c r="C31" s="5">
        <f t="shared" si="3"/>
        <v>5.4829999999999997</v>
      </c>
      <c r="D31" s="5">
        <f t="shared" si="4"/>
        <v>78.756</v>
      </c>
      <c r="E31" s="5">
        <f t="shared" si="5"/>
        <v>0.67999999999999994</v>
      </c>
      <c r="F31" s="5">
        <f t="shared" si="6"/>
        <v>5.5190000000000001</v>
      </c>
      <c r="G31" s="5">
        <f t="shared" si="7"/>
        <v>90.862000000000009</v>
      </c>
      <c r="H31" s="6">
        <f>(($G$28-G31)/$G$28)</f>
        <v>0.46212269205041212</v>
      </c>
      <c r="I31" s="6">
        <f>(($G$28-G31)/$G$28)</f>
        <v>0.46212269205041212</v>
      </c>
    </row>
    <row r="32" spans="1:17" x14ac:dyDescent="0.25">
      <c r="A32" t="str">
        <f t="shared" si="1"/>
        <v>Threads: 2 Simd128</v>
      </c>
      <c r="B32" s="1">
        <f t="shared" si="2"/>
        <v>0.45599999999999996</v>
      </c>
      <c r="C32" s="1">
        <f t="shared" si="3"/>
        <v>5.3609999999999998</v>
      </c>
      <c r="D32" s="1">
        <f t="shared" si="4"/>
        <v>85.353999999999999</v>
      </c>
      <c r="E32" s="1">
        <f t="shared" si="5"/>
        <v>0.65799999999999992</v>
      </c>
      <c r="F32" s="1">
        <f t="shared" si="6"/>
        <v>5.4899999999999993</v>
      </c>
      <c r="G32" s="1">
        <f t="shared" si="7"/>
        <v>97.318999999999988</v>
      </c>
      <c r="H32" s="2">
        <f t="shared" ref="H32:H51" si="8">(($G$28-G32)/$G$28)</f>
        <v>0.42389908066798077</v>
      </c>
      <c r="I32" s="2">
        <f>(($G$29-G32)/$G$29)</f>
        <v>0.40606271436766878</v>
      </c>
    </row>
    <row r="33" spans="1:9" x14ac:dyDescent="0.25">
      <c r="A33" t="str">
        <f t="shared" si="1"/>
        <v>Threads: 2 Simd256</v>
      </c>
      <c r="B33" s="1">
        <f t="shared" si="2"/>
        <v>0.45399999999999996</v>
      </c>
      <c r="C33" s="1">
        <f t="shared" si="3"/>
        <v>4.8179999999999996</v>
      </c>
      <c r="D33" s="1">
        <f t="shared" si="4"/>
        <v>72.85499999999999</v>
      </c>
      <c r="E33" s="1">
        <f t="shared" si="5"/>
        <v>0.63300000000000001</v>
      </c>
      <c r="F33" s="1">
        <f t="shared" si="6"/>
        <v>4.8339999999999996</v>
      </c>
      <c r="G33" s="1">
        <f t="shared" si="7"/>
        <v>83.593999999999994</v>
      </c>
      <c r="H33" s="2">
        <f t="shared" si="8"/>
        <v>0.50514719375825057</v>
      </c>
      <c r="I33" s="2">
        <f>(($G$30-G33)/$G$30)</f>
        <v>0.45483477569014652</v>
      </c>
    </row>
    <row r="34" spans="1:9" s="4" customFormat="1" x14ac:dyDescent="0.25">
      <c r="A34" s="4" t="str">
        <f t="shared" si="1"/>
        <v>Threads: 3 No Simd</v>
      </c>
      <c r="B34" s="5">
        <f t="shared" si="2"/>
        <v>0.44500000000000001</v>
      </c>
      <c r="C34" s="5">
        <f t="shared" si="3"/>
        <v>5.3709999999999996</v>
      </c>
      <c r="D34" s="5">
        <f t="shared" si="4"/>
        <v>63.485999999999997</v>
      </c>
      <c r="E34" s="5">
        <f t="shared" si="5"/>
        <v>0.67499999999999993</v>
      </c>
      <c r="F34" s="5">
        <f t="shared" si="6"/>
        <v>5.46</v>
      </c>
      <c r="G34" s="5">
        <f t="shared" si="7"/>
        <v>75.436999999999983</v>
      </c>
      <c r="H34" s="6">
        <f t="shared" si="8"/>
        <v>0.55343432370195411</v>
      </c>
      <c r="I34" s="6">
        <f>(($G$28-G34)/$G$28)</f>
        <v>0.55343432370195411</v>
      </c>
    </row>
    <row r="35" spans="1:9" x14ac:dyDescent="0.25">
      <c r="A35" t="str">
        <f t="shared" si="1"/>
        <v>Threads: 3 Simd128</v>
      </c>
      <c r="B35" s="1">
        <f t="shared" si="2"/>
        <v>0.45599999999999996</v>
      </c>
      <c r="C35" s="1">
        <f t="shared" si="3"/>
        <v>5.5209999999999999</v>
      </c>
      <c r="D35" s="1">
        <f t="shared" si="4"/>
        <v>60.003</v>
      </c>
      <c r="E35" s="1">
        <f t="shared" si="5"/>
        <v>0.65999999999999992</v>
      </c>
      <c r="F35" s="1">
        <f t="shared" si="6"/>
        <v>5.6349999999999998</v>
      </c>
      <c r="G35" s="1">
        <f t="shared" si="7"/>
        <v>72.275000000000006</v>
      </c>
      <c r="H35" s="2">
        <f t="shared" si="8"/>
        <v>0.57215246822591992</v>
      </c>
      <c r="I35" s="2">
        <f>(($G$29-G35)/$G$29)</f>
        <v>0.55890609933233237</v>
      </c>
    </row>
    <row r="36" spans="1:9" x14ac:dyDescent="0.25">
      <c r="A36" t="str">
        <f t="shared" si="1"/>
        <v>Threads: 3 Simd256</v>
      </c>
      <c r="B36" s="1">
        <f t="shared" si="2"/>
        <v>0.45699999999999996</v>
      </c>
      <c r="C36" s="1">
        <f t="shared" si="3"/>
        <v>5.7429999999999994</v>
      </c>
      <c r="D36" s="1">
        <f t="shared" si="4"/>
        <v>52.513999999999996</v>
      </c>
      <c r="E36" s="1">
        <f t="shared" si="5"/>
        <v>0.57799999999999996</v>
      </c>
      <c r="F36" s="1">
        <f t="shared" si="6"/>
        <v>5.85</v>
      </c>
      <c r="G36" s="1">
        <f t="shared" si="7"/>
        <v>65.141999999999996</v>
      </c>
      <c r="H36" s="2">
        <f t="shared" si="8"/>
        <v>0.61437780816565735</v>
      </c>
      <c r="I36" s="2">
        <f>(($G$30-G36)/$G$30)</f>
        <v>0.57517102851888324</v>
      </c>
    </row>
    <row r="37" spans="1:9" s="4" customFormat="1" x14ac:dyDescent="0.25">
      <c r="A37" s="4" t="str">
        <f t="shared" si="1"/>
        <v>Threads: 4 No Simd</v>
      </c>
      <c r="B37" s="5">
        <f t="shared" si="2"/>
        <v>0.442</v>
      </c>
      <c r="C37" s="5">
        <f t="shared" si="3"/>
        <v>5.2789999999999999</v>
      </c>
      <c r="D37" s="5">
        <f t="shared" si="4"/>
        <v>42.665999999999997</v>
      </c>
      <c r="E37" s="5">
        <f t="shared" si="5"/>
        <v>0.623</v>
      </c>
      <c r="F37" s="5">
        <f t="shared" si="6"/>
        <v>5.327</v>
      </c>
      <c r="G37" s="5">
        <f t="shared" si="7"/>
        <v>54.336999999999996</v>
      </c>
      <c r="H37" s="6">
        <f t="shared" si="8"/>
        <v>0.67834034819774225</v>
      </c>
      <c r="I37" s="6">
        <f t="shared" ref="I37" si="9">(($G$28-G37)/$G$28)</f>
        <v>0.67834034819774225</v>
      </c>
    </row>
    <row r="38" spans="1:9" x14ac:dyDescent="0.25">
      <c r="A38" t="str">
        <f t="shared" si="1"/>
        <v>Threads: 4 Simd128</v>
      </c>
      <c r="B38" s="1">
        <f t="shared" si="2"/>
        <v>0.42499999999999999</v>
      </c>
      <c r="C38" s="1">
        <f t="shared" si="3"/>
        <v>5.7169999999999996</v>
      </c>
      <c r="D38" s="1">
        <f t="shared" si="4"/>
        <v>41.51</v>
      </c>
      <c r="E38" s="1">
        <f t="shared" si="5"/>
        <v>0.54099999999999993</v>
      </c>
      <c r="F38" s="1">
        <f t="shared" si="6"/>
        <v>5.7809999999999997</v>
      </c>
      <c r="G38" s="1">
        <f t="shared" si="7"/>
        <v>53.973999999999997</v>
      </c>
      <c r="H38" s="2">
        <f t="shared" si="8"/>
        <v>0.68048920539641378</v>
      </c>
      <c r="I38" s="2">
        <f t="shared" ref="I38" si="10">(($G$29-G38)/$G$29)</f>
        <v>0.67059699488569091</v>
      </c>
    </row>
    <row r="39" spans="1:9" x14ac:dyDescent="0.25">
      <c r="A39" t="str">
        <f t="shared" si="1"/>
        <v>Threads: 4 Simd256</v>
      </c>
      <c r="B39" s="1">
        <f t="shared" si="2"/>
        <v>0.48099999999999998</v>
      </c>
      <c r="C39" s="1">
        <f t="shared" si="3"/>
        <v>5.8019999999999996</v>
      </c>
      <c r="D39" s="1">
        <f t="shared" si="4"/>
        <v>39.613</v>
      </c>
      <c r="E39" s="1">
        <f t="shared" si="5"/>
        <v>0.54999999999999993</v>
      </c>
      <c r="F39" s="1">
        <f t="shared" si="6"/>
        <v>5.9129999999999994</v>
      </c>
      <c r="G39" s="1">
        <f t="shared" si="7"/>
        <v>52.358999999999995</v>
      </c>
      <c r="H39" s="2">
        <f t="shared" si="8"/>
        <v>0.69004954802962226</v>
      </c>
      <c r="I39" s="2">
        <f t="shared" ref="I39" si="11">(($G$30-G39)/$G$30)</f>
        <v>0.65853642630284925</v>
      </c>
    </row>
    <row r="40" spans="1:9" s="4" customFormat="1" x14ac:dyDescent="0.25">
      <c r="A40" s="4" t="str">
        <f t="shared" si="1"/>
        <v>Threads: 5 No Simd</v>
      </c>
      <c r="B40" s="5">
        <f t="shared" si="2"/>
        <v>0.45599999999999996</v>
      </c>
      <c r="C40" s="5">
        <f t="shared" si="3"/>
        <v>5.4139999999999997</v>
      </c>
      <c r="D40" s="5">
        <f t="shared" si="4"/>
        <v>50.891999999999996</v>
      </c>
      <c r="E40" s="5">
        <f t="shared" si="5"/>
        <v>0.67099999999999993</v>
      </c>
      <c r="F40" s="5">
        <f t="shared" si="6"/>
        <v>5.4969999999999999</v>
      </c>
      <c r="G40" s="5">
        <f t="shared" si="7"/>
        <v>62.929999999999993</v>
      </c>
      <c r="H40" s="6">
        <f t="shared" si="8"/>
        <v>0.62747222172891248</v>
      </c>
      <c r="I40" s="6">
        <f t="shared" ref="I40" si="12">(($G$28-G40)/$G$28)</f>
        <v>0.62747222172891248</v>
      </c>
    </row>
    <row r="41" spans="1:9" x14ac:dyDescent="0.25">
      <c r="A41" t="str">
        <f t="shared" si="1"/>
        <v>Threads: 5 Simd128</v>
      </c>
      <c r="B41" s="1">
        <f t="shared" si="2"/>
        <v>0.45399999999999996</v>
      </c>
      <c r="C41" s="1">
        <f t="shared" si="3"/>
        <v>5.2029999999999994</v>
      </c>
      <c r="D41" s="1">
        <f t="shared" si="4"/>
        <v>49.491999999999997</v>
      </c>
      <c r="E41" s="1">
        <f t="shared" si="5"/>
        <v>0.66499999999999992</v>
      </c>
      <c r="F41" s="1">
        <f t="shared" si="6"/>
        <v>5.2379999999999995</v>
      </c>
      <c r="G41" s="1">
        <f t="shared" si="7"/>
        <v>61.051999999999992</v>
      </c>
      <c r="H41" s="2">
        <f t="shared" si="8"/>
        <v>0.63858944988071764</v>
      </c>
      <c r="I41" s="2">
        <f t="shared" ref="I41" si="13">(($G$29-G41)/$G$29)</f>
        <v>0.62740000244119765</v>
      </c>
    </row>
    <row r="42" spans="1:9" x14ac:dyDescent="0.25">
      <c r="A42" t="str">
        <f t="shared" si="1"/>
        <v>Threads: 5 Simd256</v>
      </c>
      <c r="B42" s="1">
        <f t="shared" si="2"/>
        <v>0.45499999999999996</v>
      </c>
      <c r="C42" s="1">
        <f t="shared" si="3"/>
        <v>5.1109999999999998</v>
      </c>
      <c r="D42" s="1">
        <f t="shared" si="4"/>
        <v>46.455999999999996</v>
      </c>
      <c r="E42" s="1">
        <f t="shared" si="5"/>
        <v>0.59899999999999998</v>
      </c>
      <c r="F42" s="1">
        <f t="shared" si="6"/>
        <v>5.2389999999999999</v>
      </c>
      <c r="G42" s="1">
        <f t="shared" si="7"/>
        <v>57.859999999999992</v>
      </c>
      <c r="H42" s="2">
        <f t="shared" si="8"/>
        <v>0.65748518590870619</v>
      </c>
      <c r="I42" s="2">
        <f>(($G$30-G42)/$G$30)</f>
        <v>0.62266119723224012</v>
      </c>
    </row>
    <row r="43" spans="1:9" s="4" customFormat="1" x14ac:dyDescent="0.25">
      <c r="A43" s="4" t="str">
        <f t="shared" si="1"/>
        <v>Threads: 6 No Simd</v>
      </c>
      <c r="B43" s="5">
        <f t="shared" si="2"/>
        <v>0.496</v>
      </c>
      <c r="C43" s="5">
        <f t="shared" si="3"/>
        <v>5.798</v>
      </c>
      <c r="D43" s="5">
        <f t="shared" si="4"/>
        <v>44.437999999999995</v>
      </c>
      <c r="E43" s="5">
        <f t="shared" si="5"/>
        <v>0.747</v>
      </c>
      <c r="F43" s="5">
        <f t="shared" si="6"/>
        <v>5.9289999999999994</v>
      </c>
      <c r="G43" s="5">
        <f t="shared" si="7"/>
        <v>57.408000000000001</v>
      </c>
      <c r="H43" s="6">
        <f t="shared" si="8"/>
        <v>0.66016089790264421</v>
      </c>
      <c r="I43" s="6">
        <f t="shared" ref="I43" si="14">(($G$28-G43)/$G$28)</f>
        <v>0.66016089790264421</v>
      </c>
    </row>
    <row r="44" spans="1:9" x14ac:dyDescent="0.25">
      <c r="A44" t="str">
        <f t="shared" si="1"/>
        <v>Threads: 6 Simd128</v>
      </c>
      <c r="B44" s="1">
        <f t="shared" si="2"/>
        <v>0.48399999999999999</v>
      </c>
      <c r="C44" s="1">
        <f t="shared" si="3"/>
        <v>5.5279999999999996</v>
      </c>
      <c r="D44" s="1">
        <f t="shared" si="4"/>
        <v>43.043999999999997</v>
      </c>
      <c r="E44" s="1">
        <f t="shared" si="5"/>
        <v>0.69099999999999995</v>
      </c>
      <c r="F44" s="1">
        <f t="shared" si="6"/>
        <v>5.6579999999999995</v>
      </c>
      <c r="G44" s="1">
        <f t="shared" si="7"/>
        <v>55.405000000000001</v>
      </c>
      <c r="H44" s="2">
        <f t="shared" si="8"/>
        <v>0.67201809065454299</v>
      </c>
      <c r="I44" s="2">
        <f t="shared" ref="I44" si="15">(($G$29-G44)/$G$29)</f>
        <v>0.66186361028720686</v>
      </c>
    </row>
    <row r="45" spans="1:9" x14ac:dyDescent="0.25">
      <c r="A45" t="str">
        <f>"Threads: "&amp;B19&amp;" "&amp;C19</f>
        <v>Threads: 6 Simd256</v>
      </c>
      <c r="B45" s="1">
        <f t="shared" si="2"/>
        <v>0.49</v>
      </c>
      <c r="C45" s="1">
        <f t="shared" si="3"/>
        <v>5.5529999999999999</v>
      </c>
      <c r="D45" s="1">
        <f t="shared" si="4"/>
        <v>41.625999999999998</v>
      </c>
      <c r="E45" s="1">
        <f t="shared" si="5"/>
        <v>0.65300000000000002</v>
      </c>
      <c r="F45" s="1">
        <f t="shared" si="6"/>
        <v>5.7159999999999993</v>
      </c>
      <c r="G45" s="1">
        <f t="shared" si="7"/>
        <v>54.037999999999997</v>
      </c>
      <c r="H45" s="2">
        <f t="shared" si="8"/>
        <v>0.68011034352116595</v>
      </c>
      <c r="I45" s="2">
        <f t="shared" ref="I45" si="16">(($G$30-G45)/$G$30)</f>
        <v>0.64758668814441389</v>
      </c>
    </row>
    <row r="46" spans="1:9" s="4" customFormat="1" x14ac:dyDescent="0.25">
      <c r="A46" s="4" t="str">
        <f t="shared" si="1"/>
        <v>Threads: 7 No Simd</v>
      </c>
      <c r="B46" s="5">
        <f t="shared" si="2"/>
        <v>0.52500000000000002</v>
      </c>
      <c r="C46" s="5">
        <f t="shared" si="3"/>
        <v>6</v>
      </c>
      <c r="D46" s="5">
        <f t="shared" si="4"/>
        <v>40.207999999999998</v>
      </c>
      <c r="E46" s="5">
        <f t="shared" si="5"/>
        <v>0.751</v>
      </c>
      <c r="F46" s="5">
        <f t="shared" si="6"/>
        <v>6.1760000000000002</v>
      </c>
      <c r="G46" s="5">
        <f t="shared" si="7"/>
        <v>53.66</v>
      </c>
      <c r="H46" s="6">
        <f t="shared" si="8"/>
        <v>0.68234799647184874</v>
      </c>
      <c r="I46" s="6">
        <f t="shared" ref="I46" si="17">(($G$28-G46)/$G$28)</f>
        <v>0.68234799647184874</v>
      </c>
    </row>
    <row r="47" spans="1:9" x14ac:dyDescent="0.25">
      <c r="A47" t="str">
        <f t="shared" si="1"/>
        <v>Threads: 7 Simd128</v>
      </c>
      <c r="B47" s="1">
        <f t="shared" si="2"/>
        <v>0.51700000000000002</v>
      </c>
      <c r="C47" s="1">
        <f t="shared" si="3"/>
        <v>5.4029999999999996</v>
      </c>
      <c r="D47" s="1">
        <f t="shared" si="4"/>
        <v>40.024000000000001</v>
      </c>
      <c r="E47" s="1">
        <f t="shared" si="5"/>
        <v>0.72899999999999998</v>
      </c>
      <c r="F47" s="1">
        <f t="shared" si="6"/>
        <v>5.5469999999999997</v>
      </c>
      <c r="G47" s="1">
        <f t="shared" si="7"/>
        <v>52.22</v>
      </c>
      <c r="H47" s="2">
        <f t="shared" si="8"/>
        <v>0.69087238866492617</v>
      </c>
      <c r="I47" s="2">
        <f t="shared" ref="I47" si="18">(($G$29-G47)/$G$29)</f>
        <v>0.681301646587816</v>
      </c>
    </row>
    <row r="48" spans="1:9" x14ac:dyDescent="0.25">
      <c r="A48" t="str">
        <f t="shared" si="1"/>
        <v>Threads: 7 Simd256</v>
      </c>
      <c r="B48" s="1">
        <f t="shared" si="2"/>
        <v>0.54599999999999993</v>
      </c>
      <c r="C48" s="1">
        <f t="shared" si="3"/>
        <v>5.5839999999999996</v>
      </c>
      <c r="D48" s="1">
        <f t="shared" si="4"/>
        <v>35.690999999999995</v>
      </c>
      <c r="E48" s="1">
        <f t="shared" si="5"/>
        <v>0.68399999999999994</v>
      </c>
      <c r="F48" s="1">
        <f t="shared" si="6"/>
        <v>5.77</v>
      </c>
      <c r="G48" s="1">
        <f t="shared" si="7"/>
        <v>48.274999999999991</v>
      </c>
      <c r="H48" s="2">
        <f t="shared" si="8"/>
        <v>0.71422567144387816</v>
      </c>
      <c r="I48" s="2">
        <f t="shared" ref="I48" si="19">(($G$30-G48)/$G$30)</f>
        <v>0.68517057200806075</v>
      </c>
    </row>
    <row r="49" spans="1:9" s="4" customFormat="1" x14ac:dyDescent="0.25">
      <c r="A49" s="4" t="str">
        <f>"Threads: "&amp;B23&amp;" "&amp;C23</f>
        <v>Threads: 8 No Simd</v>
      </c>
      <c r="B49" s="5">
        <f t="shared" si="2"/>
        <v>0.51</v>
      </c>
      <c r="C49" s="5">
        <f t="shared" si="3"/>
        <v>5.0129999999999999</v>
      </c>
      <c r="D49" s="5">
        <f t="shared" si="4"/>
        <v>43.250999999999998</v>
      </c>
      <c r="E49" s="5">
        <f t="shared" si="5"/>
        <v>0.79999999999999993</v>
      </c>
      <c r="F49" s="5">
        <f t="shared" si="6"/>
        <v>5.1719999999999997</v>
      </c>
      <c r="G49" s="5">
        <f t="shared" si="7"/>
        <v>54.745999999999995</v>
      </c>
      <c r="H49" s="6">
        <f t="shared" si="8"/>
        <v>0.67591918402623619</v>
      </c>
      <c r="I49" s="6">
        <f t="shared" ref="I49" si="20">(($G$28-G49)/$G$28)</f>
        <v>0.67591918402623619</v>
      </c>
    </row>
    <row r="50" spans="1:9" x14ac:dyDescent="0.25">
      <c r="A50" t="str">
        <f t="shared" si="1"/>
        <v>Threads: 8 Simd128</v>
      </c>
      <c r="B50" s="1">
        <f t="shared" si="2"/>
        <v>0.53400000000000003</v>
      </c>
      <c r="C50" s="1">
        <f t="shared" si="3"/>
        <v>5.4749999999999996</v>
      </c>
      <c r="D50" s="1">
        <f t="shared" si="4"/>
        <v>43.44</v>
      </c>
      <c r="E50" s="1">
        <f t="shared" si="5"/>
        <v>0.77899999999999991</v>
      </c>
      <c r="F50" s="1">
        <f t="shared" si="6"/>
        <v>5.7269999999999994</v>
      </c>
      <c r="G50" s="1">
        <f t="shared" si="7"/>
        <v>55.954999999999991</v>
      </c>
      <c r="H50" s="2">
        <f t="shared" si="8"/>
        <v>0.66876224641413162</v>
      </c>
      <c r="I50" s="2">
        <f t="shared" ref="I50" si="21">(($G$29-G50)/$G$29)</f>
        <v>0.65850696351630111</v>
      </c>
    </row>
    <row r="51" spans="1:9" x14ac:dyDescent="0.25">
      <c r="A51" t="str">
        <f t="shared" si="1"/>
        <v>Threads: 8 Simd256</v>
      </c>
      <c r="B51" s="1">
        <f t="shared" si="2"/>
        <v>0.50800000000000001</v>
      </c>
      <c r="C51" s="1">
        <f t="shared" si="3"/>
        <v>5.4729999999999999</v>
      </c>
      <c r="D51" s="1">
        <f t="shared" si="4"/>
        <v>38.634999999999998</v>
      </c>
      <c r="E51" s="1">
        <f t="shared" si="5"/>
        <v>0.70899999999999996</v>
      </c>
      <c r="F51" s="1">
        <f t="shared" si="6"/>
        <v>5.7219999999999995</v>
      </c>
      <c r="G51" s="1">
        <f t="shared" si="7"/>
        <v>51.047000000000004</v>
      </c>
      <c r="H51" s="2">
        <f t="shared" si="8"/>
        <v>0.69781621647220393</v>
      </c>
      <c r="I51" s="2">
        <f>(($G$30-G51)/$G$30)</f>
        <v>0.66709274343439617</v>
      </c>
    </row>
    <row r="53" spans="1:9" x14ac:dyDescent="0.25"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</row>
    <row r="54" spans="1:9" x14ac:dyDescent="0.25">
      <c r="A54" t="s">
        <v>67</v>
      </c>
      <c r="B54" s="3">
        <f>H28</f>
        <v>0</v>
      </c>
      <c r="C54" s="3">
        <f>H31</f>
        <v>0.46212269205041212</v>
      </c>
      <c r="D54" s="3">
        <f>H34</f>
        <v>0.55343432370195411</v>
      </c>
      <c r="E54" s="3">
        <f>H37</f>
        <v>0.67834034819774225</v>
      </c>
      <c r="F54" s="3">
        <f>H40</f>
        <v>0.62747222172891248</v>
      </c>
      <c r="G54" s="3">
        <f>H43</f>
        <v>0.66016089790264421</v>
      </c>
      <c r="H54" s="3">
        <f>H46</f>
        <v>0.68234799647184874</v>
      </c>
      <c r="I54" s="3">
        <f>H49</f>
        <v>0.67591918402623619</v>
      </c>
    </row>
    <row r="55" spans="1:9" x14ac:dyDescent="0.25">
      <c r="A55" t="s">
        <v>74</v>
      </c>
      <c r="B55" s="3">
        <f>H29</f>
        <v>3.0030723330195765E-2</v>
      </c>
      <c r="C55" s="3">
        <f>H32</f>
        <v>0.42389908066798077</v>
      </c>
      <c r="D55" s="3">
        <f>H35</f>
        <v>0.57215246822591992</v>
      </c>
      <c r="E55" s="3">
        <f>H38</f>
        <v>0.68048920539641378</v>
      </c>
      <c r="F55" s="3">
        <f>H41</f>
        <v>0.63858944988071764</v>
      </c>
      <c r="G55" s="3">
        <f>H44</f>
        <v>0.67201809065454299</v>
      </c>
      <c r="H55" s="3">
        <f>H47</f>
        <v>0.69087238866492617</v>
      </c>
      <c r="I55" s="3">
        <f>H50</f>
        <v>0.66876224641413162</v>
      </c>
    </row>
    <row r="56" spans="1:9" x14ac:dyDescent="0.25">
      <c r="A56" t="s">
        <v>75</v>
      </c>
      <c r="B56" s="3">
        <f>H30</f>
        <v>9.2288384923665118E-2</v>
      </c>
      <c r="C56" s="3">
        <f>H33</f>
        <v>0.50514719375825057</v>
      </c>
      <c r="D56" s="3">
        <f>H36</f>
        <v>0.61437780816565735</v>
      </c>
      <c r="E56" s="3">
        <f>H39</f>
        <v>0.69004954802962226</v>
      </c>
      <c r="F56" s="3">
        <f>H42</f>
        <v>0.65748518590870619</v>
      </c>
      <c r="G56" s="3">
        <f>H45</f>
        <v>0.68011034352116595</v>
      </c>
      <c r="H56" s="3">
        <f>H48</f>
        <v>0.71422567144387816</v>
      </c>
      <c r="I56" s="3">
        <f>H51</f>
        <v>0.69781621647220393</v>
      </c>
    </row>
    <row r="58" spans="1:9" x14ac:dyDescent="0.25"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</row>
    <row r="59" spans="1:9" x14ac:dyDescent="0.25">
      <c r="A59" t="s">
        <v>67</v>
      </c>
      <c r="B59" s="3">
        <f>I28</f>
        <v>0</v>
      </c>
      <c r="C59" s="3">
        <f>I31</f>
        <v>0.46212269205041212</v>
      </c>
      <c r="D59" s="3">
        <f>I34</f>
        <v>0.55343432370195411</v>
      </c>
      <c r="E59" s="3">
        <f>I37</f>
        <v>0.67834034819774225</v>
      </c>
      <c r="F59" s="3">
        <f>I40</f>
        <v>0.62747222172891248</v>
      </c>
      <c r="G59" s="3">
        <f>I43</f>
        <v>0.66016089790264421</v>
      </c>
      <c r="H59" s="3">
        <f>I46</f>
        <v>0.68234799647184874</v>
      </c>
      <c r="I59" s="3">
        <f>I49</f>
        <v>0.67591918402623619</v>
      </c>
    </row>
    <row r="60" spans="1:9" x14ac:dyDescent="0.25">
      <c r="A60" t="s">
        <v>74</v>
      </c>
      <c r="B60" s="3">
        <f>I29</f>
        <v>0</v>
      </c>
      <c r="C60" s="3">
        <f>I32</f>
        <v>0.40606271436766878</v>
      </c>
      <c r="D60" s="3">
        <f>I35</f>
        <v>0.55890609933233237</v>
      </c>
      <c r="E60" s="3">
        <f>I38</f>
        <v>0.67059699488569091</v>
      </c>
      <c r="F60" s="3">
        <f>I41</f>
        <v>0.62740000244119765</v>
      </c>
      <c r="G60" s="3">
        <f>I44</f>
        <v>0.66186361028720686</v>
      </c>
      <c r="H60" s="3">
        <f>I47</f>
        <v>0.681301646587816</v>
      </c>
      <c r="I60" s="3">
        <f>I50</f>
        <v>0.65850696351630111</v>
      </c>
    </row>
    <row r="61" spans="1:9" x14ac:dyDescent="0.25">
      <c r="A61" t="s">
        <v>75</v>
      </c>
      <c r="B61" s="3">
        <f>I30</f>
        <v>0</v>
      </c>
      <c r="C61" s="3">
        <f>I33</f>
        <v>0.45483477569014652</v>
      </c>
      <c r="D61" s="3">
        <f>I36</f>
        <v>0.57517102851888324</v>
      </c>
      <c r="E61" s="3">
        <f>I39</f>
        <v>0.65853642630284925</v>
      </c>
      <c r="F61" s="3">
        <f>I42</f>
        <v>0.62266119723224012</v>
      </c>
      <c r="G61" s="3">
        <f>I45</f>
        <v>0.64758668814441389</v>
      </c>
      <c r="H61" s="3">
        <f>I48</f>
        <v>0.68517057200806075</v>
      </c>
      <c r="I61" s="3">
        <f>I51</f>
        <v>0.66709274343439617</v>
      </c>
    </row>
    <row r="63" spans="1:9" x14ac:dyDescent="0.25">
      <c r="B63" s="1"/>
      <c r="C63" s="1"/>
      <c r="D63" s="1"/>
      <c r="E63" s="1"/>
      <c r="F63" s="1"/>
      <c r="G63" s="1"/>
      <c r="H63" s="1"/>
    </row>
    <row r="64" spans="1:9" x14ac:dyDescent="0.25">
      <c r="B64" s="1"/>
      <c r="C64" s="1"/>
      <c r="D64" s="1"/>
      <c r="E64" s="1"/>
      <c r="F64" s="1"/>
      <c r="G64" s="1"/>
      <c r="H64" s="1"/>
    </row>
    <row r="65" spans="2:8" x14ac:dyDescent="0.25">
      <c r="B65" s="1"/>
      <c r="C65" s="1"/>
      <c r="D65" s="1"/>
      <c r="E65" s="1"/>
      <c r="F65" s="1"/>
      <c r="G65" s="1"/>
      <c r="H65" s="1"/>
    </row>
    <row r="66" spans="2:8" x14ac:dyDescent="0.25">
      <c r="B66" s="1"/>
      <c r="C66" s="1"/>
      <c r="D66" s="1"/>
      <c r="E66" s="1"/>
      <c r="F66" s="1"/>
      <c r="G66" s="1"/>
      <c r="H66" s="1"/>
    </row>
    <row r="67" spans="2:8" x14ac:dyDescent="0.25">
      <c r="B67" s="1"/>
      <c r="C67" s="1"/>
      <c r="D67" s="1"/>
      <c r="E67" s="1"/>
      <c r="F67" s="1"/>
      <c r="G67" s="1"/>
      <c r="H67" s="1"/>
    </row>
    <row r="68" spans="2:8" x14ac:dyDescent="0.25">
      <c r="B68" s="1"/>
      <c r="C68" s="1"/>
      <c r="D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D75" s="1"/>
      <c r="E75" s="1"/>
      <c r="F75" s="1"/>
      <c r="G75" s="1"/>
      <c r="H75" s="1"/>
    </row>
    <row r="76" spans="2:8" x14ac:dyDescent="0.25">
      <c r="B76" s="1"/>
      <c r="C76" s="1"/>
      <c r="D76" s="1"/>
      <c r="E76" s="1"/>
      <c r="F76" s="1"/>
      <c r="G76" s="1"/>
      <c r="H76" s="1"/>
    </row>
    <row r="77" spans="2:8" x14ac:dyDescent="0.25">
      <c r="B77" s="1"/>
      <c r="C77" s="1"/>
      <c r="D77" s="1"/>
      <c r="E77" s="1"/>
      <c r="F77" s="1"/>
      <c r="G77" s="1"/>
      <c r="H77" s="1"/>
    </row>
    <row r="78" spans="2:8" x14ac:dyDescent="0.25">
      <c r="B78" s="1"/>
      <c r="C78" s="1"/>
      <c r="D78" s="1"/>
      <c r="E78" s="1"/>
      <c r="F78" s="1"/>
      <c r="G78" s="1"/>
      <c r="H78" s="1"/>
    </row>
    <row r="79" spans="2:8" x14ac:dyDescent="0.25">
      <c r="B79" s="1"/>
      <c r="C79" s="1"/>
      <c r="D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</sheetData>
  <sortState ref="A54:A77">
    <sortCondition ref="A54:A7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Serrels, Sam</cp:lastModifiedBy>
  <dcterms:created xsi:type="dcterms:W3CDTF">2015-10-31T03:42:31Z</dcterms:created>
  <dcterms:modified xsi:type="dcterms:W3CDTF">2015-11-05T20:03:27Z</dcterms:modified>
</cp:coreProperties>
</file>