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주일 88" sheetId="1" r:id="rId5"/>
    <sheet state="hidden" name="주일 인천" sheetId="2" r:id="rId6"/>
    <sheet state="hidden" name="26.03.28 토요예배" sheetId="3" r:id="rId7"/>
    <sheet state="hidden" name="26.03.25 수요예배" sheetId="4" r:id="rId8"/>
    <sheet state="visible" name="26.03.22 주일예배" sheetId="5" r:id="rId9"/>
    <sheet state="hidden" name="26.03.21 토요예배" sheetId="6" r:id="rId10"/>
    <sheet state="hidden" name="26.03.18 수요예배" sheetId="7" r:id="rId11"/>
    <sheet state="hidden" name="26.03.15 주일예배" sheetId="8" r:id="rId12"/>
    <sheet state="hidden" name="26.03.14 토요예배" sheetId="9" r:id="rId13"/>
    <sheet state="hidden" name="26.03.11 수요예배" sheetId="10" r:id="rId14"/>
    <sheet state="hidden" name="26.03.08 주일예배" sheetId="11" r:id="rId15"/>
    <sheet state="hidden" name="26.03.07 토요예배" sheetId="12" r:id="rId16"/>
    <sheet state="hidden" name="이시대 목사님 집회 예상명단" sheetId="13" r:id="rId17"/>
    <sheet state="visible" name="이시대 목사님 집회 예상명단(+전도명단)" sheetId="14" r:id="rId18"/>
    <sheet state="hidden" name="26.03.04 수요예배" sheetId="15" r:id="rId19"/>
    <sheet state="hidden" name="26.03.01 주일예배" sheetId="16" r:id="rId20"/>
    <sheet state="hidden" name="26.02.28 토요예배" sheetId="17" r:id="rId21"/>
    <sheet state="hidden" name="26.02.25 수요예배" sheetId="18" r:id="rId22"/>
    <sheet state="hidden" name="26.02.22 주일예배" sheetId="19" r:id="rId23"/>
    <sheet state="hidden" name="26.02.21 토요예배" sheetId="20" r:id="rId24"/>
    <sheet state="hidden" name="26.02.18 수요예배" sheetId="21" r:id="rId25"/>
    <sheet state="hidden" name="26.02.11 수요예배" sheetId="22" r:id="rId26"/>
    <sheet state="hidden" name="26.02.08 주일예배" sheetId="23" r:id="rId27"/>
    <sheet state="hidden" name="26.02.07 토요예배" sheetId="24" r:id="rId28"/>
    <sheet state="hidden" name="26.02.04 수요예배" sheetId="25" r:id="rId29"/>
    <sheet state="hidden" name="26.02.01 주일예배" sheetId="26" r:id="rId30"/>
    <sheet state="hidden" name="26.01.31 토요예배" sheetId="27" r:id="rId31"/>
    <sheet state="hidden" name="26.01.28 수요예배" sheetId="28" r:id="rId32"/>
    <sheet state="hidden" name="26.01.25 주일예배" sheetId="29" r:id="rId33"/>
    <sheet state="hidden" name="26.01.24 토요예배" sheetId="30" r:id="rId34"/>
    <sheet state="hidden" name="26.01.21 수요예배" sheetId="31" r:id="rId35"/>
    <sheet state="hidden" name="26.01.18 주일예배" sheetId="32" r:id="rId36"/>
    <sheet state="hidden" name="26.01.17 토요예배" sheetId="33" r:id="rId37"/>
    <sheet state="hidden" name="26.01.14 수요예배" sheetId="34" r:id="rId38"/>
    <sheet state="hidden" name="26.01.11 주일예배" sheetId="35" r:id="rId39"/>
    <sheet state="hidden" name="26.01.10 토요예배" sheetId="36" r:id="rId40"/>
    <sheet state="hidden" name="26.01.07 수요예배" sheetId="37" r:id="rId41"/>
    <sheet state="hidden" name="26.01.04 주일예배" sheetId="38" r:id="rId42"/>
    <sheet state="hidden" name="26.01.03 토요예배" sheetId="39" r:id="rId43"/>
    <sheet state="hidden" name="26.02.15 주일예배" sheetId="40" r:id="rId44"/>
    <sheet state="hidden" name="26.02.14 토요예배" sheetId="41" r:id="rId45"/>
  </sheets>
  <definedNames/>
  <calcPr/>
</workbook>
</file>

<file path=xl/sharedStrings.xml><?xml version="1.0" encoding="utf-8"?>
<sst xmlns="http://schemas.openxmlformats.org/spreadsheetml/2006/main" count="17750" uniqueCount="688">
  <si>
    <t>1부만 참석자</t>
  </si>
  <si>
    <t>명</t>
  </si>
  <si>
    <t>2부만 참석자</t>
  </si>
  <si>
    <t>2026.03.08 주일예배 참석자 명단</t>
  </si>
  <si>
    <t>3부만 참석자</t>
  </si>
  <si>
    <t>4부만 참석자</t>
  </si>
  <si>
    <t>현장 합계</t>
  </si>
  <si>
    <t>1부</t>
  </si>
  <si>
    <t>2부</t>
  </si>
  <si>
    <t>3부</t>
  </si>
  <si>
    <t>4부</t>
  </si>
  <si>
    <t>3,4부 참석 + 4부 참석 = 4부 총 참석자</t>
  </si>
  <si>
    <t>4부 참석자</t>
  </si>
  <si>
    <t>현장 총 참석자는</t>
  </si>
  <si>
    <t>명 입니다.</t>
  </si>
  <si>
    <t>현장 총 합</t>
  </si>
  <si>
    <t>부서 회장단</t>
  </si>
  <si>
    <t>현혜팀</t>
  </si>
  <si>
    <t>주영팀</t>
  </si>
  <si>
    <t>재영팀</t>
  </si>
  <si>
    <t>주남팀</t>
  </si>
  <si>
    <t>광진팀</t>
  </si>
  <si>
    <t>미영팀</t>
  </si>
  <si>
    <t>예린팀</t>
  </si>
  <si>
    <t>연주팀</t>
  </si>
  <si>
    <t>희원팀</t>
  </si>
  <si>
    <t>경업팀</t>
  </si>
  <si>
    <t>현장</t>
  </si>
  <si>
    <t>회장단</t>
  </si>
  <si>
    <t>송현혜 팀장</t>
  </si>
  <si>
    <t>김주영 팀장</t>
  </si>
  <si>
    <t>김재영 팀장</t>
  </si>
  <si>
    <t>이주남 팀장</t>
  </si>
  <si>
    <t>고광진 팀장</t>
  </si>
  <si>
    <t>박미영 팀장</t>
  </si>
  <si>
    <t>김예린 팀장</t>
  </si>
  <si>
    <t>강연주 팀장</t>
  </si>
  <si>
    <t>유희원 팀장</t>
  </si>
  <si>
    <t>이경업 팀장</t>
  </si>
  <si>
    <t>신효진</t>
  </si>
  <si>
    <t>안혜련</t>
  </si>
  <si>
    <t>장은아</t>
  </si>
  <si>
    <t>김 솔 팀장</t>
  </si>
  <si>
    <t>손정효</t>
  </si>
  <si>
    <t>박유라 팀장</t>
  </si>
  <si>
    <t>김신철</t>
  </si>
  <si>
    <t>채정한 팀장</t>
  </si>
  <si>
    <t>정명철 셀장</t>
  </si>
  <si>
    <t>박주안</t>
  </si>
  <si>
    <t>강정웅 셀장</t>
  </si>
  <si>
    <t>전소희</t>
  </si>
  <si>
    <t>이한빛</t>
  </si>
  <si>
    <t>박감사</t>
  </si>
  <si>
    <t>이재화 셀장</t>
  </si>
  <si>
    <t>나은우</t>
  </si>
  <si>
    <t>류재홍</t>
  </si>
  <si>
    <t>김형대</t>
  </si>
  <si>
    <t>고동석</t>
  </si>
  <si>
    <t>김시온</t>
  </si>
  <si>
    <t>주성중</t>
  </si>
  <si>
    <t>박경호</t>
  </si>
  <si>
    <t>박창선</t>
  </si>
  <si>
    <t>서아름</t>
  </si>
  <si>
    <t>정원지</t>
  </si>
  <si>
    <t>장산성</t>
  </si>
  <si>
    <t>박용선</t>
  </si>
  <si>
    <t>송지혜</t>
  </si>
  <si>
    <t>송창대</t>
  </si>
  <si>
    <t>김정직</t>
  </si>
  <si>
    <t>김주석</t>
  </si>
  <si>
    <t>김찬양</t>
  </si>
  <si>
    <t>박숙영</t>
  </si>
  <si>
    <t>김륜희</t>
  </si>
  <si>
    <t>조은일</t>
  </si>
  <si>
    <t>김태영</t>
  </si>
  <si>
    <t>정다운</t>
  </si>
  <si>
    <t>유재혁 팀장</t>
  </si>
  <si>
    <t>박지수</t>
  </si>
  <si>
    <t>박다솔</t>
  </si>
  <si>
    <t>이대호</t>
  </si>
  <si>
    <t>김원석</t>
  </si>
  <si>
    <t>오시원</t>
  </si>
  <si>
    <t>임종한</t>
  </si>
  <si>
    <t>정은혜</t>
  </si>
  <si>
    <t>이철우</t>
  </si>
  <si>
    <t>유찬미</t>
  </si>
  <si>
    <t>고원준</t>
  </si>
  <si>
    <t>김샬롬 팀장</t>
  </si>
  <si>
    <t>한유라</t>
  </si>
  <si>
    <t>박윤설</t>
  </si>
  <si>
    <t>황총명</t>
  </si>
  <si>
    <t>강경희</t>
  </si>
  <si>
    <t>김민혁</t>
  </si>
  <si>
    <t>김진리</t>
  </si>
  <si>
    <t>이정현</t>
  </si>
  <si>
    <t>임민재</t>
  </si>
  <si>
    <t>김석훈</t>
  </si>
  <si>
    <t>안종범</t>
  </si>
  <si>
    <t>신온유</t>
  </si>
  <si>
    <t>박종성</t>
  </si>
  <si>
    <t>타카키</t>
  </si>
  <si>
    <t>구주와</t>
  </si>
  <si>
    <t>간사단</t>
  </si>
  <si>
    <t>김지홍</t>
  </si>
  <si>
    <t>조윤아</t>
  </si>
  <si>
    <t>천우현</t>
  </si>
  <si>
    <t>백승민</t>
  </si>
  <si>
    <t>강슬기찬</t>
  </si>
  <si>
    <t>김병호</t>
  </si>
  <si>
    <t>신은혜</t>
  </si>
  <si>
    <t>유이나</t>
  </si>
  <si>
    <t>이보미</t>
  </si>
  <si>
    <t>서예능</t>
  </si>
  <si>
    <t>김용택</t>
  </si>
  <si>
    <t>김새봄</t>
  </si>
  <si>
    <t>장고은</t>
  </si>
  <si>
    <t>서동성</t>
  </si>
  <si>
    <t>김원래</t>
  </si>
  <si>
    <t>장경환</t>
  </si>
  <si>
    <t>김동채</t>
  </si>
  <si>
    <t>이신영</t>
  </si>
  <si>
    <t>정민지</t>
  </si>
  <si>
    <t>유수경</t>
  </si>
  <si>
    <t>장진실</t>
  </si>
  <si>
    <t>유복만</t>
  </si>
  <si>
    <t>김청</t>
  </si>
  <si>
    <t>정광해</t>
  </si>
  <si>
    <t>김기적 셀장</t>
  </si>
  <si>
    <t>유은비</t>
  </si>
  <si>
    <t>임성빈</t>
  </si>
  <si>
    <t>김지민 셀장</t>
  </si>
  <si>
    <t>이천훈</t>
  </si>
  <si>
    <t>채민기</t>
  </si>
  <si>
    <t>문성현 팀장</t>
  </si>
  <si>
    <t>장지혜</t>
  </si>
  <si>
    <t>정우원</t>
  </si>
  <si>
    <t>신화림</t>
  </si>
  <si>
    <t>김형수</t>
  </si>
  <si>
    <t>김성준</t>
  </si>
  <si>
    <t>임채은</t>
  </si>
  <si>
    <t>천동민</t>
  </si>
  <si>
    <t>김예진</t>
  </si>
  <si>
    <t>정해훈</t>
  </si>
  <si>
    <t>서한솔</t>
  </si>
  <si>
    <t>김소연</t>
  </si>
  <si>
    <t>신정진</t>
  </si>
  <si>
    <t>허하은 셀장</t>
  </si>
  <si>
    <t>이재열</t>
  </si>
  <si>
    <t>백소연</t>
  </si>
  <si>
    <t>정희재</t>
  </si>
  <si>
    <t>곽현석</t>
  </si>
  <si>
    <t>부서</t>
  </si>
  <si>
    <t>이민지</t>
  </si>
  <si>
    <t>신수화</t>
  </si>
  <si>
    <t>김예지</t>
  </si>
  <si>
    <t>백종수</t>
  </si>
  <si>
    <t>안규채</t>
  </si>
  <si>
    <t>최원일</t>
  </si>
  <si>
    <t>김군호</t>
  </si>
  <si>
    <t>이혜미 팀장</t>
  </si>
  <si>
    <t>김한나</t>
  </si>
  <si>
    <t>이학산</t>
  </si>
  <si>
    <t>황신이</t>
  </si>
  <si>
    <t>신유미</t>
  </si>
  <si>
    <t>변재진</t>
  </si>
  <si>
    <t>전원호 셀장</t>
  </si>
  <si>
    <t>박광채 팀장</t>
  </si>
  <si>
    <t>최원진</t>
  </si>
  <si>
    <t>이상옥</t>
  </si>
  <si>
    <t>김주형 팀장</t>
  </si>
  <si>
    <t>강병남</t>
  </si>
  <si>
    <t>문하은</t>
  </si>
  <si>
    <t>최은혜</t>
  </si>
  <si>
    <t>문지혜</t>
  </si>
  <si>
    <t>윤춘령 셀장</t>
  </si>
  <si>
    <t>김한라</t>
  </si>
  <si>
    <t>이지선</t>
  </si>
  <si>
    <t>문온유</t>
  </si>
  <si>
    <t>이현지</t>
  </si>
  <si>
    <t>김대현 A</t>
  </si>
  <si>
    <t>윤인서</t>
  </si>
  <si>
    <t>박삼엽</t>
  </si>
  <si>
    <t>홍예찬</t>
  </si>
  <si>
    <t>정진환</t>
  </si>
  <si>
    <t>윤애령 팀장</t>
  </si>
  <si>
    <t>김권능 셀장</t>
  </si>
  <si>
    <t>이주상</t>
  </si>
  <si>
    <t>김효중</t>
  </si>
  <si>
    <t>이윤경</t>
  </si>
  <si>
    <t>김성준 팀장</t>
  </si>
  <si>
    <t>이재량</t>
  </si>
  <si>
    <t>박동수 셀장</t>
  </si>
  <si>
    <t>송은혜</t>
  </si>
  <si>
    <t>고연우</t>
  </si>
  <si>
    <t>홍영희</t>
  </si>
  <si>
    <t>김사랑</t>
  </si>
  <si>
    <t>최주영</t>
  </si>
  <si>
    <t>이지훈 셀장</t>
  </si>
  <si>
    <t>윤태칸 팀장</t>
  </si>
  <si>
    <t>이예진</t>
  </si>
  <si>
    <t>남철호</t>
  </si>
  <si>
    <t>허예진 셀장</t>
  </si>
  <si>
    <t>김해정</t>
  </si>
  <si>
    <t>이철산</t>
  </si>
  <si>
    <t>김채은</t>
  </si>
  <si>
    <t>고병관</t>
  </si>
  <si>
    <t>박선하 셀장</t>
  </si>
  <si>
    <t>이영광</t>
  </si>
  <si>
    <t>김경국</t>
  </si>
  <si>
    <t>정영훈</t>
  </si>
  <si>
    <t>서종호</t>
  </si>
  <si>
    <t>손다혜</t>
  </si>
  <si>
    <t>장길상 셀장</t>
  </si>
  <si>
    <t>김해준</t>
  </si>
  <si>
    <t>구주노</t>
  </si>
  <si>
    <t>오슬기</t>
  </si>
  <si>
    <t>유라</t>
  </si>
  <si>
    <t>정흥섭 셀장</t>
  </si>
  <si>
    <t>나현준</t>
  </si>
  <si>
    <t>윤영광</t>
  </si>
  <si>
    <t>김민환</t>
  </si>
  <si>
    <t>최진영</t>
  </si>
  <si>
    <t>이승환</t>
  </si>
  <si>
    <t>이형준</t>
  </si>
  <si>
    <t>손기훈</t>
  </si>
  <si>
    <t>김대영</t>
  </si>
  <si>
    <t>김대환</t>
  </si>
  <si>
    <t>정용건</t>
  </si>
  <si>
    <t>김정환 셀장</t>
  </si>
  <si>
    <t>장문호</t>
  </si>
  <si>
    <t>조상인</t>
  </si>
  <si>
    <t>국희</t>
  </si>
  <si>
    <t>조민해</t>
  </si>
  <si>
    <t>김대현 B</t>
  </si>
  <si>
    <t>신명우</t>
  </si>
  <si>
    <t>최성영 셀장</t>
  </si>
  <si>
    <t>한현진</t>
  </si>
  <si>
    <t>김주향 셀장</t>
  </si>
  <si>
    <t>이민준 팀장</t>
  </si>
  <si>
    <t>유영화</t>
  </si>
  <si>
    <t>고하늘</t>
  </si>
  <si>
    <t>김들림</t>
  </si>
  <si>
    <t>이동규</t>
  </si>
  <si>
    <t>손경현</t>
  </si>
  <si>
    <t>전혜리 셀장</t>
  </si>
  <si>
    <t>황인성</t>
  </si>
  <si>
    <t>안다미</t>
  </si>
  <si>
    <t>한성민</t>
  </si>
  <si>
    <t>전보석</t>
  </si>
  <si>
    <t>이명법</t>
  </si>
  <si>
    <t>이경수</t>
  </si>
  <si>
    <t>정지나</t>
  </si>
  <si>
    <t>조은지</t>
  </si>
  <si>
    <t>유미애 셀장</t>
  </si>
  <si>
    <t>이지혜</t>
  </si>
  <si>
    <t>김유성</t>
  </si>
  <si>
    <t>정원제</t>
  </si>
  <si>
    <t>박경은</t>
  </si>
  <si>
    <t>최익준</t>
  </si>
  <si>
    <t>박영연</t>
  </si>
  <si>
    <t>정현주</t>
  </si>
  <si>
    <t>김예림</t>
  </si>
  <si>
    <t>강예슬</t>
  </si>
  <si>
    <t>김동윤 셀장</t>
  </si>
  <si>
    <t>김종현</t>
  </si>
  <si>
    <t>이진실</t>
  </si>
  <si>
    <t>박용은</t>
  </si>
  <si>
    <t>홍성현 셀장</t>
  </si>
  <si>
    <t>정다정 팀장</t>
  </si>
  <si>
    <t>조인준</t>
  </si>
  <si>
    <t>메구미 셀장</t>
  </si>
  <si>
    <t>송연지 셀장</t>
  </si>
  <si>
    <t>박종남 셀장</t>
  </si>
  <si>
    <t>최훈식</t>
  </si>
  <si>
    <t>채성철</t>
  </si>
  <si>
    <t>김채연</t>
  </si>
  <si>
    <t>정보라</t>
  </si>
  <si>
    <t>강부민</t>
  </si>
  <si>
    <t>송원제 셀장</t>
  </si>
  <si>
    <t>김지혜 팀장</t>
  </si>
  <si>
    <t>문예림</t>
  </si>
  <si>
    <t>안태성</t>
  </si>
  <si>
    <t>안연화 셀장</t>
  </si>
  <si>
    <t>김혜리</t>
  </si>
  <si>
    <t>서수빈</t>
  </si>
  <si>
    <t>김성배</t>
  </si>
  <si>
    <t>이종민 셀장</t>
  </si>
  <si>
    <t>정진철</t>
  </si>
  <si>
    <t>정민우</t>
  </si>
  <si>
    <t>임영재</t>
  </si>
  <si>
    <t>박소영</t>
  </si>
  <si>
    <t>강한성</t>
  </si>
  <si>
    <t>강주성</t>
  </si>
  <si>
    <t>박형통</t>
  </si>
  <si>
    <t>김희준</t>
  </si>
  <si>
    <t>김선주</t>
  </si>
  <si>
    <t>이소리</t>
  </si>
  <si>
    <t>천다은</t>
  </si>
  <si>
    <t>박송연</t>
  </si>
  <si>
    <t>안재현</t>
  </si>
  <si>
    <t>김준혁</t>
  </si>
  <si>
    <t>임소연</t>
  </si>
  <si>
    <t>홍순영</t>
  </si>
  <si>
    <t>권진실</t>
  </si>
  <si>
    <t>장영호</t>
  </si>
  <si>
    <t>강기업</t>
  </si>
  <si>
    <t>백민영</t>
  </si>
  <si>
    <t>서예진 셀장</t>
  </si>
  <si>
    <t>김두리</t>
  </si>
  <si>
    <t>최영화 셀장</t>
  </si>
  <si>
    <t>황현정</t>
  </si>
  <si>
    <t>김기범</t>
  </si>
  <si>
    <t>오주찬</t>
  </si>
  <si>
    <t>김혜민 셀장</t>
  </si>
  <si>
    <t>박정은</t>
  </si>
  <si>
    <t>김진석</t>
  </si>
  <si>
    <t>한은실 셀장</t>
  </si>
  <si>
    <t>김주원</t>
  </si>
  <si>
    <t>이다인</t>
  </si>
  <si>
    <t>박은빛</t>
  </si>
  <si>
    <t>이윤찬</t>
  </si>
  <si>
    <t>황혜연</t>
  </si>
  <si>
    <t>백범기</t>
  </si>
  <si>
    <t>이현선</t>
  </si>
  <si>
    <t>우재희</t>
  </si>
  <si>
    <t>김혜송</t>
  </si>
  <si>
    <t>서시원</t>
  </si>
  <si>
    <t>정건아</t>
  </si>
  <si>
    <t>김동영</t>
  </si>
  <si>
    <t>김수영</t>
  </si>
  <si>
    <t>정하은</t>
  </si>
  <si>
    <t>2026.02.22 주일예배 참석자 명단</t>
  </si>
  <si>
    <t>4부만 참석자(인천참석)</t>
  </si>
  <si>
    <t>인천예배 참석자</t>
  </si>
  <si>
    <t>인천 현장 참석자 수</t>
  </si>
  <si>
    <t>인천</t>
  </si>
  <si>
    <t>현장 참석 총</t>
  </si>
  <si>
    <t>명입니다.</t>
  </si>
  <si>
    <t>2026.03.28 토요예배 참석자 명단</t>
  </si>
  <si>
    <t>2026.03.25 수요예배 참석자 명단</t>
  </si>
  <si>
    <t>노량진</t>
  </si>
  <si>
    <t>2026.03.22 주일예배 참석자 명단</t>
  </si>
  <si>
    <t>온</t>
  </si>
  <si>
    <t>V</t>
  </si>
  <si>
    <t>v</t>
  </si>
  <si>
    <t>지</t>
  </si>
  <si>
    <t>최완식</t>
  </si>
  <si>
    <t>김노아</t>
  </si>
  <si>
    <t>김근표</t>
  </si>
  <si>
    <t>이국복</t>
  </si>
  <si>
    <t>2026.03.21 토요예배 참석자 명단</t>
  </si>
  <si>
    <t>이가형</t>
  </si>
  <si>
    <t>노광민</t>
  </si>
  <si>
    <t>사무엘</t>
  </si>
  <si>
    <t>2026.03.18 수요예배 참석자 명단</t>
  </si>
  <si>
    <t>이소영</t>
  </si>
  <si>
    <t>이지연</t>
  </si>
  <si>
    <t>기타</t>
  </si>
  <si>
    <t>임영숙</t>
  </si>
  <si>
    <t>2026.03.15 주일예배 참석자 명단</t>
  </si>
  <si>
    <t>모건욱</t>
  </si>
  <si>
    <t>이재욱</t>
  </si>
  <si>
    <t>2026.03.14 토요예배 참석자 명단</t>
  </si>
  <si>
    <t>최소연</t>
  </si>
  <si>
    <t>2026.03.11 수요예배 참석자 명단</t>
  </si>
  <si>
    <t>크리스티나</t>
  </si>
  <si>
    <t xml:space="preserve"> v</t>
  </si>
  <si>
    <t>박현춘</t>
  </si>
  <si>
    <t>2026.03.07 토요예배 참석자 명단</t>
  </si>
  <si>
    <t>정민호</t>
  </si>
  <si>
    <t>2026.03.28 이시대목사님 집회 예상 명단</t>
  </si>
  <si>
    <t xml:space="preserve"> 채민기</t>
  </si>
  <si>
    <t>2026.03.28 이시대 목사님 초청예배 (+전도명단)</t>
  </si>
  <si>
    <t xml:space="preserve"> </t>
  </si>
  <si>
    <t>목표</t>
  </si>
  <si>
    <t>당근 팀동원</t>
  </si>
  <si>
    <t>교역자</t>
  </si>
  <si>
    <t>합계</t>
  </si>
  <si>
    <t>전도대상자</t>
  </si>
  <si>
    <t>한동균</t>
  </si>
  <si>
    <t>정수용</t>
  </si>
  <si>
    <t>진윤석</t>
  </si>
  <si>
    <t>김태진</t>
  </si>
  <si>
    <t>이상경</t>
  </si>
  <si>
    <t>박세미</t>
  </si>
  <si>
    <t>신태선</t>
  </si>
  <si>
    <t>전민재</t>
  </si>
  <si>
    <t>최유랑</t>
  </si>
  <si>
    <t>신현명 목사</t>
  </si>
  <si>
    <t>김상욱</t>
  </si>
  <si>
    <t>이동희</t>
  </si>
  <si>
    <t>서홍성</t>
  </si>
  <si>
    <t>김태빈</t>
  </si>
  <si>
    <t>김형섭</t>
  </si>
  <si>
    <t>정예은</t>
  </si>
  <si>
    <t>태산</t>
  </si>
  <si>
    <t>김홍준</t>
  </si>
  <si>
    <t>이기쁨</t>
  </si>
  <si>
    <t>정혜영</t>
  </si>
  <si>
    <t>김재홍</t>
  </si>
  <si>
    <t>진환승</t>
  </si>
  <si>
    <t>채수민</t>
  </si>
  <si>
    <t>이예랑</t>
  </si>
  <si>
    <t>국유미</t>
  </si>
  <si>
    <t>노태희</t>
  </si>
  <si>
    <t>정미리</t>
  </si>
  <si>
    <t>김영훈</t>
  </si>
  <si>
    <t>윤종록</t>
  </si>
  <si>
    <t>신예은</t>
  </si>
  <si>
    <t>민병우</t>
  </si>
  <si>
    <t>신예윤</t>
  </si>
  <si>
    <t>박환섭</t>
  </si>
  <si>
    <t>배윤미</t>
  </si>
  <si>
    <t>박연미</t>
  </si>
  <si>
    <t>최옥규</t>
  </si>
  <si>
    <t>진성</t>
  </si>
  <si>
    <t>김은진</t>
  </si>
  <si>
    <t>이지환</t>
  </si>
  <si>
    <t>조희정</t>
  </si>
  <si>
    <t>김재성</t>
  </si>
  <si>
    <t>김민서</t>
  </si>
  <si>
    <t>조정인</t>
  </si>
  <si>
    <t>인성</t>
  </si>
  <si>
    <t>김재혁</t>
  </si>
  <si>
    <t>이규상</t>
  </si>
  <si>
    <t>최아현</t>
  </si>
  <si>
    <t>김다미</t>
  </si>
  <si>
    <t>박창하</t>
  </si>
  <si>
    <t>민주혜</t>
  </si>
  <si>
    <t>정태진</t>
  </si>
  <si>
    <t>권소망</t>
  </si>
  <si>
    <t>김태윤</t>
  </si>
  <si>
    <t>정효지</t>
  </si>
  <si>
    <t>김민성</t>
  </si>
  <si>
    <t>박신지</t>
  </si>
  <si>
    <t>김준호</t>
  </si>
  <si>
    <t>한주영</t>
  </si>
  <si>
    <t>천원희</t>
  </si>
  <si>
    <t>오현석</t>
  </si>
  <si>
    <t>박예찬</t>
  </si>
  <si>
    <t>김겨제</t>
  </si>
  <si>
    <t>한유수</t>
  </si>
  <si>
    <t>유종철</t>
  </si>
  <si>
    <t>이재원</t>
  </si>
  <si>
    <t>박예성</t>
  </si>
  <si>
    <t>김다영</t>
  </si>
  <si>
    <t>조은하</t>
  </si>
  <si>
    <t>구춘식</t>
  </si>
  <si>
    <t>정다빈</t>
  </si>
  <si>
    <t>박림</t>
  </si>
  <si>
    <t>박성재</t>
  </si>
  <si>
    <t>김선정</t>
  </si>
  <si>
    <t>문유진</t>
  </si>
  <si>
    <t>이채린</t>
  </si>
  <si>
    <t>강성국</t>
  </si>
  <si>
    <t>박재홍</t>
  </si>
  <si>
    <t>정진기</t>
  </si>
  <si>
    <t>박민주</t>
  </si>
  <si>
    <t>이채원</t>
  </si>
  <si>
    <t>오원용</t>
  </si>
  <si>
    <t>설동민</t>
  </si>
  <si>
    <t>박현지</t>
  </si>
  <si>
    <t>양형준</t>
  </si>
  <si>
    <t>최장호</t>
  </si>
  <si>
    <t>진시온</t>
  </si>
  <si>
    <t>송연정</t>
  </si>
  <si>
    <t>허천수</t>
  </si>
  <si>
    <t>최순봉</t>
  </si>
  <si>
    <t>김동현</t>
  </si>
  <si>
    <t>서영교</t>
  </si>
  <si>
    <t>이찬구</t>
  </si>
  <si>
    <t>서은경</t>
  </si>
  <si>
    <t>조은혜</t>
  </si>
  <si>
    <t>김태우</t>
  </si>
  <si>
    <t>김선욱</t>
  </si>
  <si>
    <t>김주엘</t>
  </si>
  <si>
    <t>최주희</t>
  </si>
  <si>
    <t>이소희</t>
  </si>
  <si>
    <t>이명</t>
  </si>
  <si>
    <t>이나혜</t>
  </si>
  <si>
    <t>싸히</t>
  </si>
  <si>
    <t>최지우</t>
  </si>
  <si>
    <t>김두원</t>
  </si>
  <si>
    <t>이종석</t>
  </si>
  <si>
    <t>티아</t>
  </si>
  <si>
    <t>김한결</t>
  </si>
  <si>
    <t>길호진</t>
  </si>
  <si>
    <t>곽예성</t>
  </si>
  <si>
    <t>툰쪄</t>
  </si>
  <si>
    <t>김성원</t>
  </si>
  <si>
    <t xml:space="preserve">김범준 </t>
  </si>
  <si>
    <t>씨뚜원</t>
  </si>
  <si>
    <t>원효재</t>
  </si>
  <si>
    <t>양은서</t>
  </si>
  <si>
    <t>김다혜</t>
  </si>
  <si>
    <t>김관용</t>
  </si>
  <si>
    <t>원세현</t>
  </si>
  <si>
    <t>김성필</t>
  </si>
  <si>
    <t>박정현</t>
  </si>
  <si>
    <t>이승준</t>
  </si>
  <si>
    <t>곽형기</t>
  </si>
  <si>
    <t>김지웅</t>
  </si>
  <si>
    <t>김주혜</t>
  </si>
  <si>
    <t>박희정</t>
  </si>
  <si>
    <t>정정희</t>
  </si>
  <si>
    <t>전병화</t>
  </si>
  <si>
    <t>임기쁨</t>
  </si>
  <si>
    <t>방라나</t>
  </si>
  <si>
    <t>이현태</t>
  </si>
  <si>
    <t>김종식</t>
  </si>
  <si>
    <t>박성희</t>
  </si>
  <si>
    <t>이지찬</t>
  </si>
  <si>
    <t>설용걸</t>
  </si>
  <si>
    <t>박나연</t>
  </si>
  <si>
    <t>정지숙</t>
  </si>
  <si>
    <t>박수연</t>
  </si>
  <si>
    <t>주은미</t>
  </si>
  <si>
    <t>배윤주</t>
  </si>
  <si>
    <t>윤해국</t>
  </si>
  <si>
    <t>조향미</t>
  </si>
  <si>
    <t>이명철</t>
  </si>
  <si>
    <t>전미숙</t>
  </si>
  <si>
    <t>이상훈</t>
  </si>
  <si>
    <t>이승태</t>
  </si>
  <si>
    <t>멘기</t>
  </si>
  <si>
    <t>강세원</t>
  </si>
  <si>
    <t>데찬</t>
  </si>
  <si>
    <t>이예영</t>
  </si>
  <si>
    <t>이민호</t>
  </si>
  <si>
    <t>김지현</t>
  </si>
  <si>
    <t>비니암</t>
  </si>
  <si>
    <t>이종덕</t>
  </si>
  <si>
    <t>최마리아</t>
  </si>
  <si>
    <t>김도희</t>
  </si>
  <si>
    <t>원데이</t>
  </si>
  <si>
    <t>이은숙</t>
  </si>
  <si>
    <t>김하랑</t>
  </si>
  <si>
    <t>이동형</t>
  </si>
  <si>
    <t>백소이</t>
  </si>
  <si>
    <t>애비</t>
  </si>
  <si>
    <t>이채민</t>
  </si>
  <si>
    <t>하동균</t>
  </si>
  <si>
    <t>설현민</t>
  </si>
  <si>
    <t>구자성</t>
  </si>
  <si>
    <t>문종태</t>
  </si>
  <si>
    <t>구아연</t>
  </si>
  <si>
    <t>김민우</t>
  </si>
  <si>
    <t>손명재</t>
  </si>
  <si>
    <t>장승호</t>
  </si>
  <si>
    <t>이성원</t>
  </si>
  <si>
    <t>이승민</t>
  </si>
  <si>
    <t>맹경언</t>
  </si>
  <si>
    <t>맹경언친구</t>
  </si>
  <si>
    <t>신선은</t>
  </si>
  <si>
    <t>장승호 지인</t>
  </si>
  <si>
    <t>한시대</t>
  </si>
  <si>
    <t>김태목</t>
  </si>
  <si>
    <t>김남진</t>
  </si>
  <si>
    <t>오수정</t>
  </si>
  <si>
    <t>정희진</t>
  </si>
  <si>
    <t>장은정</t>
  </si>
  <si>
    <t>김진성</t>
  </si>
  <si>
    <t>이선 전도사</t>
  </si>
  <si>
    <t>정용일</t>
  </si>
  <si>
    <t>정희정</t>
  </si>
  <si>
    <t>최민지</t>
  </si>
  <si>
    <t>홍성인</t>
  </si>
  <si>
    <t>박윤우</t>
  </si>
  <si>
    <t>문종훈</t>
  </si>
  <si>
    <t>박현주</t>
  </si>
  <si>
    <t>홍조이</t>
  </si>
  <si>
    <t>김선규</t>
  </si>
  <si>
    <t>박하빛</t>
  </si>
  <si>
    <t>홍하나</t>
  </si>
  <si>
    <t>박하엘</t>
  </si>
  <si>
    <t>송은채</t>
  </si>
  <si>
    <t>동석어머님</t>
  </si>
  <si>
    <t>양은철</t>
  </si>
  <si>
    <t>박하은</t>
  </si>
  <si>
    <t>한수찬</t>
  </si>
  <si>
    <t>황현주</t>
  </si>
  <si>
    <t>동석조카1</t>
  </si>
  <si>
    <t>최형규</t>
  </si>
  <si>
    <t>양예림</t>
  </si>
  <si>
    <t>전소영</t>
  </si>
  <si>
    <t>동석조카2</t>
  </si>
  <si>
    <t>이동준</t>
  </si>
  <si>
    <t>오재복</t>
  </si>
  <si>
    <t>동석조카친구1</t>
  </si>
  <si>
    <t>이순재</t>
  </si>
  <si>
    <t>배숙현</t>
  </si>
  <si>
    <t>신선호</t>
  </si>
  <si>
    <t>동석조카친구2</t>
  </si>
  <si>
    <t>조현빈</t>
  </si>
  <si>
    <t>강지혜</t>
  </si>
  <si>
    <t>박건</t>
  </si>
  <si>
    <t>곽상인</t>
  </si>
  <si>
    <t>전종환</t>
  </si>
  <si>
    <t>구서연</t>
  </si>
  <si>
    <t>곽에스더</t>
  </si>
  <si>
    <t>전지안</t>
  </si>
  <si>
    <t>이정아</t>
  </si>
  <si>
    <t>친구</t>
  </si>
  <si>
    <t>김윤호</t>
  </si>
  <si>
    <t>윤경진</t>
  </si>
  <si>
    <t>배진희</t>
  </si>
  <si>
    <t>박호철</t>
  </si>
  <si>
    <t>남이슬</t>
  </si>
  <si>
    <t>김진영</t>
  </si>
  <si>
    <t>심혜진</t>
  </si>
  <si>
    <t>신믿음</t>
  </si>
  <si>
    <t>박혜란</t>
  </si>
  <si>
    <t>엄지현</t>
  </si>
  <si>
    <t>윤사무엘</t>
  </si>
  <si>
    <t>김지환</t>
  </si>
  <si>
    <t>조남식</t>
  </si>
  <si>
    <t>안민찬</t>
  </si>
  <si>
    <t>송찬영</t>
  </si>
  <si>
    <t>이태일</t>
  </si>
  <si>
    <t>강승호</t>
  </si>
  <si>
    <t>이민재</t>
  </si>
  <si>
    <t>황인건</t>
  </si>
  <si>
    <t>정주엘</t>
  </si>
  <si>
    <t>동원</t>
  </si>
  <si>
    <t>2026.03.04 수요예배 참석자 명단</t>
  </si>
  <si>
    <t xml:space="preserve"> V</t>
  </si>
  <si>
    <t>인</t>
  </si>
  <si>
    <t>11명</t>
  </si>
  <si>
    <t>2026.03.01 주일예배 참석자 명단</t>
  </si>
  <si>
    <t>2026.02.28 토요예배 참석자 명단</t>
  </si>
  <si>
    <t>2026.02.25 수요예배 참석자 명단</t>
  </si>
  <si>
    <t>송원재 셀장</t>
  </si>
  <si>
    <t>2026.02.21 토요예배 참석자 명단</t>
  </si>
  <si>
    <t>유민재</t>
  </si>
  <si>
    <t>유선</t>
  </si>
  <si>
    <t>2026.02.18 수요예배 참석자 명단</t>
  </si>
  <si>
    <t>이혜진</t>
  </si>
  <si>
    <t>기타 9</t>
  </si>
  <si>
    <t>2026.02.11 수요예배 참석자 명단</t>
  </si>
  <si>
    <t xml:space="preserve">기타 </t>
  </si>
  <si>
    <t>2026.02.08 주일예배 참석자 명단</t>
  </si>
  <si>
    <t>채민기 팀장</t>
  </si>
  <si>
    <t>2026.02.07 토요예배 참석자 명단</t>
  </si>
  <si>
    <t>2026.02.04 수요예배 참석자 명단</t>
  </si>
  <si>
    <t>기타인원</t>
  </si>
  <si>
    <t>2026.02.01 주일예배 참석자 명단</t>
  </si>
  <si>
    <t>허찬미</t>
  </si>
  <si>
    <t>2026.01.31 토요예배 참석자 명단</t>
  </si>
  <si>
    <t>신원섭</t>
  </si>
  <si>
    <t>2026.01.28 수요예배 참석자 명단</t>
  </si>
  <si>
    <t>김 청</t>
  </si>
  <si>
    <t>고준열</t>
  </si>
  <si>
    <t>이하늘</t>
  </si>
  <si>
    <t>김진실</t>
  </si>
  <si>
    <t>박유라</t>
  </si>
  <si>
    <t>김상만</t>
  </si>
  <si>
    <t>한은경</t>
  </si>
  <si>
    <t>박세진</t>
  </si>
  <si>
    <t>신근영</t>
  </si>
  <si>
    <t>김경희</t>
  </si>
  <si>
    <t>이인영</t>
  </si>
  <si>
    <t>정영민</t>
  </si>
  <si>
    <t>이희용</t>
  </si>
  <si>
    <t>임인숙</t>
  </si>
  <si>
    <t>명성우</t>
  </si>
  <si>
    <t>박인무</t>
  </si>
  <si>
    <t>신화림 셀장</t>
  </si>
  <si>
    <t>백종수 셀장</t>
  </si>
  <si>
    <t>2025.08.03 주일예배 참석자 명단</t>
  </si>
  <si>
    <t>2026.01.17 토요예배 참석자 명단</t>
  </si>
  <si>
    <t>2026.01.21 수요예배 참석자 명단</t>
  </si>
  <si>
    <t>김다엘</t>
  </si>
  <si>
    <t>주</t>
  </si>
  <si>
    <t>2025.01.18 주일예배 참석자 명단</t>
  </si>
  <si>
    <t>2026.01.14 수요예배 참석자 명단</t>
  </si>
  <si>
    <t>2026.01.11 주일예배 참석자 명단</t>
  </si>
  <si>
    <t>2026.01.10 토요예배 참석자 명단</t>
  </si>
  <si>
    <t>이엄지</t>
  </si>
  <si>
    <t>황현담</t>
  </si>
  <si>
    <t>김건형</t>
  </si>
  <si>
    <t>최규종</t>
  </si>
  <si>
    <t>이예찬</t>
  </si>
  <si>
    <t>2026.01.07 수요예배 참석자 명단</t>
  </si>
  <si>
    <t>2026.01.04 주일예배 참석자 명단</t>
  </si>
  <si>
    <t>2026.01.03 토요예배 참석자 명단</t>
  </si>
  <si>
    <t>2026.02.15 주일예배 참석자 명단</t>
  </si>
  <si>
    <t>2026.02.14 토요예배 참석자 명단</t>
  </si>
  <si>
    <t>호인강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</si>
</sst>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Malgun Gothic"/>
    </font>
    <font>
      <b/>
      <sz val="18.0"/>
      <color theme="1"/>
      <name val="Malgun Gothic"/>
    </font>
    <font/>
    <font>
      <b/>
      <sz val="12.0"/>
      <color theme="1"/>
      <name val="Malgun Gothic"/>
    </font>
    <font>
      <sz val="11.0"/>
      <color theme="1"/>
      <name val="Malgun Gothic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9.0"/>
      <color rgb="FF000000"/>
      <name val="Malgun Gothic"/>
    </font>
    <font>
      <b/>
      <color theme="1"/>
      <name val="Malgun Gothic"/>
    </font>
    <font>
      <b/>
      <sz val="9.0"/>
      <color rgb="FF000000"/>
      <name val="Malgun Gothic"/>
    </font>
    <font>
      <sz val="11.0"/>
      <color rgb="FF000000"/>
      <name val="&quot;Malgun Gothic&quot;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7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5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4" fillId="4" fontId="5" numFmtId="0" xfId="0" applyAlignment="1" applyBorder="1" applyFill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9" fillId="5" fontId="5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11" fillId="4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0" fillId="4" fontId="5" numFmtId="0" xfId="0" applyAlignment="1" applyFont="1">
      <alignment horizontal="center" shrinkToFit="0" vertical="center" wrapText="1"/>
    </xf>
    <xf borderId="11" fillId="4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7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3" fontId="2" numFmtId="0" xfId="0" applyAlignment="1" applyBorder="1" applyFont="1">
      <alignment horizontal="center" shrinkToFit="0" vertical="bottom" wrapText="1"/>
    </xf>
    <xf borderId="17" fillId="3" fontId="2" numFmtId="0" xfId="0" applyAlignment="1" applyBorder="1" applyFont="1">
      <alignment horizontal="center" shrinkToFit="0" vertical="bottom" wrapText="1"/>
    </xf>
    <xf borderId="18" fillId="3" fontId="2" numFmtId="0" xfId="0" applyAlignment="1" applyBorder="1" applyFont="1">
      <alignment horizontal="center" shrinkToFit="0" vertical="bottom" wrapText="1"/>
    </xf>
    <xf borderId="19" fillId="3" fontId="2" numFmtId="0" xfId="0" applyAlignment="1" applyBorder="1" applyFont="1">
      <alignment horizontal="center" shrinkToFit="0" vertical="bottom" wrapText="1"/>
    </xf>
    <xf borderId="13" fillId="3" fontId="2" numFmtId="0" xfId="0" applyAlignment="1" applyBorder="1" applyFont="1">
      <alignment horizontal="center" shrinkToFit="0" vertical="bottom" wrapText="1"/>
    </xf>
    <xf borderId="20" fillId="6" fontId="6" numFmtId="0" xfId="0" applyAlignment="1" applyBorder="1" applyFill="1" applyFont="1">
      <alignment horizontal="center" vertical="center"/>
    </xf>
    <xf borderId="21" fillId="6" fontId="6" numFmtId="0" xfId="0" applyAlignment="1" applyBorder="1" applyFont="1">
      <alignment horizontal="center" vertical="center"/>
    </xf>
    <xf borderId="22" fillId="6" fontId="6" numFmtId="0" xfId="0" applyAlignment="1" applyBorder="1" applyFont="1">
      <alignment horizontal="center" readingOrder="0" vertical="center"/>
    </xf>
    <xf borderId="23" fillId="6" fontId="6" numFmtId="0" xfId="0" applyAlignment="1" applyBorder="1" applyFont="1">
      <alignment horizontal="center" vertical="center"/>
    </xf>
    <xf borderId="20" fillId="6" fontId="6" numFmtId="0" xfId="0" applyAlignment="1" applyBorder="1" applyFont="1">
      <alignment horizontal="center" readingOrder="0" vertical="center"/>
    </xf>
    <xf borderId="21" fillId="6" fontId="6" numFmtId="0" xfId="0" applyAlignment="1" applyBorder="1" applyFont="1">
      <alignment horizontal="center" readingOrder="0" vertical="center"/>
    </xf>
    <xf borderId="24" fillId="4" fontId="6" numFmtId="0" xfId="0" applyAlignment="1" applyBorder="1" applyFont="1">
      <alignment horizontal="center" readingOrder="0" vertical="center"/>
    </xf>
    <xf borderId="25" fillId="4" fontId="6" numFmtId="0" xfId="0" applyAlignment="1" applyBorder="1" applyFont="1">
      <alignment horizontal="center" readingOrder="0" vertical="center"/>
    </xf>
    <xf borderId="26" fillId="4" fontId="6" numFmtId="0" xfId="0" applyAlignment="1" applyBorder="1" applyFont="1">
      <alignment horizontal="center" readingOrder="0" vertical="center"/>
    </xf>
    <xf borderId="27" fillId="4" fontId="6" numFmtId="0" xfId="0" applyAlignment="1" applyBorder="1" applyFont="1">
      <alignment horizontal="center" vertical="center"/>
    </xf>
    <xf borderId="25" fillId="4" fontId="6" numFmtId="0" xfId="0" applyAlignment="1" applyBorder="1" applyFont="1">
      <alignment horizontal="center" vertical="center"/>
    </xf>
    <xf borderId="26" fillId="6" fontId="6" numFmtId="0" xfId="0" applyAlignment="1" applyBorder="1" applyFont="1">
      <alignment horizontal="center" readingOrder="0" vertical="center"/>
    </xf>
    <xf borderId="25" fillId="6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readingOrder="0" vertical="center"/>
    </xf>
    <xf borderId="25" fillId="6" fontId="6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vertical="center"/>
    </xf>
    <xf borderId="25" fillId="4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readingOrder="0" vertical="center"/>
    </xf>
    <xf borderId="27" fillId="4" fontId="6" numFmtId="0" xfId="0" applyAlignment="1" applyBorder="1" applyFont="1">
      <alignment horizontal="center" vertical="center"/>
    </xf>
    <xf borderId="24" fillId="6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24" fillId="4" fontId="6" numFmtId="0" xfId="0" applyAlignment="1" applyBorder="1" applyFont="1">
      <alignment horizontal="center" vertical="center"/>
    </xf>
    <xf borderId="26" fillId="6" fontId="6" numFmtId="0" xfId="0" applyAlignment="1" applyBorder="1" applyFont="1">
      <alignment horizontal="center" readingOrder="0" vertical="bottom"/>
    </xf>
    <xf borderId="27" fillId="6" fontId="7" numFmtId="0" xfId="0" applyAlignment="1" applyBorder="1" applyFont="1">
      <alignment horizontal="center" vertical="bottom"/>
    </xf>
    <xf borderId="24" fillId="0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readingOrder="0"/>
    </xf>
    <xf borderId="27" fillId="0" fontId="7" numFmtId="0" xfId="0" applyAlignment="1" applyBorder="1" applyFont="1">
      <alignment horizontal="center"/>
    </xf>
    <xf borderId="25" fillId="6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vertical="center"/>
    </xf>
    <xf borderId="26" fillId="4" fontId="6" numFmtId="0" xfId="0" applyAlignment="1" applyBorder="1" applyFont="1">
      <alignment horizontal="center" vertical="center"/>
    </xf>
    <xf borderId="26" fillId="7" fontId="6" numFmtId="0" xfId="0" applyAlignment="1" applyBorder="1" applyFill="1" applyFont="1">
      <alignment horizontal="center" readingOrder="0" vertical="center"/>
    </xf>
    <xf borderId="25" fillId="7" fontId="6" numFmtId="0" xfId="0" applyAlignment="1" applyBorder="1" applyFont="1">
      <alignment horizontal="center" readingOrder="0" vertical="center"/>
    </xf>
    <xf borderId="24" fillId="0" fontId="6" numFmtId="0" xfId="0" applyAlignment="1" applyBorder="1" applyFont="1">
      <alignment horizontal="center" vertical="center"/>
    </xf>
    <xf borderId="24" fillId="6" fontId="6" numFmtId="0" xfId="0" applyAlignment="1" applyBorder="1" applyFont="1">
      <alignment horizontal="center" readingOrder="0" vertical="bottom"/>
    </xf>
    <xf borderId="25" fillId="6" fontId="7" numFmtId="0" xfId="0" applyAlignment="1" applyBorder="1" applyFont="1">
      <alignment horizontal="center" vertical="bottom"/>
    </xf>
    <xf borderId="24" fillId="4" fontId="6" numFmtId="0" xfId="0" applyAlignment="1" applyBorder="1" applyFont="1">
      <alignment horizontal="center" readingOrder="0" vertical="bottom"/>
    </xf>
    <xf borderId="25" fillId="4" fontId="7" numFmtId="0" xfId="0" applyAlignment="1" applyBorder="1" applyFont="1">
      <alignment horizontal="center"/>
    </xf>
    <xf borderId="26" fillId="6" fontId="6" numFmtId="0" xfId="0" applyAlignment="1" applyBorder="1" applyFont="1">
      <alignment horizontal="center" readingOrder="0"/>
    </xf>
    <xf borderId="27" fillId="6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readingOrder="0" vertical="bottom"/>
    </xf>
    <xf borderId="25" fillId="4" fontId="7" numFmtId="0" xfId="0" applyAlignment="1" applyBorder="1" applyFont="1">
      <alignment horizontal="center" vertical="bottom"/>
    </xf>
    <xf borderId="26" fillId="4" fontId="6" numFmtId="0" xfId="0" applyAlignment="1" applyBorder="1" applyFont="1">
      <alignment horizontal="center" readingOrder="0"/>
    </xf>
    <xf borderId="27" fillId="0" fontId="6" numFmtId="0" xfId="0" applyAlignment="1" applyBorder="1" applyFont="1">
      <alignment horizontal="center" vertical="center"/>
    </xf>
    <xf borderId="24" fillId="4" fontId="6" numFmtId="0" xfId="0" applyAlignment="1" applyBorder="1" applyFont="1">
      <alignment horizontal="center" readingOrder="0"/>
    </xf>
    <xf borderId="25" fillId="4" fontId="7" numFmtId="0" xfId="0" applyAlignment="1" applyBorder="1" applyFont="1">
      <alignment horizontal="center" vertical="bottom"/>
    </xf>
    <xf borderId="26" fillId="0" fontId="6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bottom"/>
    </xf>
    <xf borderId="25" fillId="4" fontId="6" numFmtId="0" xfId="0" applyAlignment="1" applyBorder="1" applyFont="1">
      <alignment horizontal="center"/>
    </xf>
    <xf borderId="26" fillId="0" fontId="6" numFmtId="0" xfId="0" applyAlignment="1" applyBorder="1" applyFont="1">
      <alignment horizontal="center" readingOrder="0" vertical="bottom"/>
    </xf>
    <xf borderId="27" fillId="0" fontId="7" numFmtId="0" xfId="0" applyAlignment="1" applyBorder="1" applyFont="1">
      <alignment horizontal="center" vertical="bottom"/>
    </xf>
    <xf borderId="28" fillId="4" fontId="6" numFmtId="0" xfId="0" applyAlignment="1" applyBorder="1" applyFont="1">
      <alignment horizontal="center" readingOrder="0" vertical="center"/>
    </xf>
    <xf borderId="24" fillId="6" fontId="6" numFmtId="0" xfId="0" applyAlignment="1" applyBorder="1" applyFont="1">
      <alignment horizontal="center" readingOrder="0"/>
    </xf>
    <xf borderId="25" fillId="6" fontId="6" numFmtId="0" xfId="0" applyAlignment="1" applyBorder="1" applyFont="1">
      <alignment horizontal="center"/>
    </xf>
    <xf borderId="29" fillId="4" fontId="6" numFmtId="0" xfId="0" applyAlignment="1" applyBorder="1" applyFont="1">
      <alignment horizontal="center" readingOrder="0" vertical="center"/>
    </xf>
    <xf borderId="6" fillId="4" fontId="8" numFmtId="0" xfId="0" applyAlignment="1" applyBorder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11" fillId="8" fontId="5" numFmtId="0" xfId="0" applyAlignment="1" applyBorder="1" applyFill="1" applyFont="1">
      <alignment horizontal="center" readingOrder="0" shrinkToFit="0" vertical="center" wrapText="1"/>
    </xf>
    <xf borderId="19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1" fillId="0" fontId="4" numFmtId="0" xfId="0" applyBorder="1" applyFont="1"/>
    <xf borderId="32" fillId="0" fontId="4" numFmtId="0" xfId="0" applyBorder="1" applyFont="1"/>
    <xf borderId="29" fillId="3" fontId="2" numFmtId="0" xfId="0" applyAlignment="1" applyBorder="1" applyFont="1">
      <alignment horizontal="center" shrinkToFit="0" wrapText="1"/>
    </xf>
    <xf borderId="33" fillId="3" fontId="2" numFmtId="0" xfId="0" applyAlignment="1" applyBorder="1" applyFont="1">
      <alignment horizontal="center" shrinkToFit="0" wrapText="1"/>
    </xf>
    <xf borderId="34" fillId="8" fontId="2" numFmtId="0" xfId="0" applyAlignment="1" applyBorder="1" applyFont="1">
      <alignment horizontal="center" readingOrder="0" shrinkToFit="0" wrapText="1"/>
    </xf>
    <xf borderId="35" fillId="3" fontId="2" numFmtId="0" xfId="0" applyAlignment="1" applyBorder="1" applyFont="1">
      <alignment horizontal="center" shrinkToFit="0" wrapText="1"/>
    </xf>
    <xf borderId="36" fillId="3" fontId="2" numFmtId="0" xfId="0" applyAlignment="1" applyBorder="1" applyFont="1">
      <alignment horizontal="center" shrinkToFit="0" wrapText="1"/>
    </xf>
    <xf borderId="37" fillId="8" fontId="2" numFmtId="0" xfId="0" applyAlignment="1" applyBorder="1" applyFont="1">
      <alignment horizontal="center" readingOrder="0" shrinkToFit="0" wrapText="1"/>
    </xf>
    <xf borderId="38" fillId="3" fontId="2" numFmtId="0" xfId="0" applyAlignment="1" applyBorder="1" applyFont="1">
      <alignment horizontal="center" shrinkToFit="0" wrapText="1"/>
    </xf>
    <xf borderId="39" fillId="8" fontId="2" numFmtId="0" xfId="0" applyAlignment="1" applyBorder="1" applyFont="1">
      <alignment horizontal="center" readingOrder="0" shrinkToFit="0" wrapText="1"/>
    </xf>
    <xf borderId="40" fillId="6" fontId="6" numFmtId="0" xfId="0" applyAlignment="1" applyBorder="1" applyFont="1">
      <alignment horizontal="center" vertical="center"/>
    </xf>
    <xf borderId="41" fillId="6" fontId="6" numFmtId="0" xfId="0" applyAlignment="1" applyBorder="1" applyFont="1">
      <alignment horizontal="center" readingOrder="0" vertical="center"/>
    </xf>
    <xf borderId="40" fillId="6" fontId="6" numFmtId="0" xfId="0" applyAlignment="1" applyBorder="1" applyFont="1">
      <alignment horizontal="center" readingOrder="0" vertical="center"/>
    </xf>
    <xf borderId="21" fillId="6" fontId="2" numFmtId="0" xfId="0" applyAlignment="1" applyBorder="1" applyFont="1">
      <alignment horizontal="center"/>
    </xf>
    <xf borderId="21" fillId="6" fontId="2" numFmtId="0" xfId="0" applyAlignment="1" applyBorder="1" applyFont="1">
      <alignment horizontal="center" vertical="bottom"/>
    </xf>
    <xf borderId="42" fillId="6" fontId="6" numFmtId="0" xfId="0" applyAlignment="1" applyBorder="1" applyFont="1">
      <alignment horizontal="center" readingOrder="0" vertical="center"/>
    </xf>
    <xf borderId="43" fillId="6" fontId="6" numFmtId="0" xfId="0" applyAlignment="1" applyBorder="1" applyFont="1">
      <alignment horizontal="center" readingOrder="0" vertical="center"/>
    </xf>
    <xf borderId="44" fillId="6" fontId="6" numFmtId="0" xfId="0" applyAlignment="1" applyBorder="1" applyFont="1">
      <alignment horizontal="center" readingOrder="0" vertical="center"/>
    </xf>
    <xf borderId="45" fillId="9" fontId="6" numFmtId="0" xfId="0" applyAlignment="1" applyBorder="1" applyFill="1" applyFont="1">
      <alignment horizontal="center" readingOrder="0" vertical="center"/>
    </xf>
    <xf borderId="46" fillId="9" fontId="6" numFmtId="0" xfId="0" applyAlignment="1" applyBorder="1" applyFont="1">
      <alignment horizontal="center" readingOrder="0" vertical="center"/>
    </xf>
    <xf borderId="45" fillId="4" fontId="6" numFmtId="0" xfId="0" applyAlignment="1" applyBorder="1" applyFont="1">
      <alignment horizontal="center" readingOrder="0" vertical="center"/>
    </xf>
    <xf borderId="25" fillId="4" fontId="2" numFmtId="0" xfId="0" applyAlignment="1" applyBorder="1" applyFont="1">
      <alignment horizontal="center"/>
    </xf>
    <xf borderId="45" fillId="6" fontId="6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 vertical="bottom"/>
    </xf>
    <xf borderId="47" fillId="6" fontId="6" numFmtId="0" xfId="0" applyAlignment="1" applyBorder="1" applyFont="1">
      <alignment horizontal="center" readingOrder="0" vertical="center"/>
    </xf>
    <xf borderId="46" fillId="6" fontId="6" numFmtId="0" xfId="0" applyAlignment="1" applyBorder="1" applyFont="1">
      <alignment horizontal="center" readingOrder="0" vertical="center"/>
    </xf>
    <xf borderId="25" fillId="4" fontId="2" numFmtId="0" xfId="0" applyAlignment="1" applyBorder="1" applyFont="1">
      <alignment horizontal="center" vertical="bottom"/>
    </xf>
    <xf borderId="46" fillId="4" fontId="6" numFmtId="0" xfId="0" applyAlignment="1" applyBorder="1" applyFont="1">
      <alignment horizontal="center" readingOrder="0" vertical="center"/>
    </xf>
    <xf borderId="45" fillId="4" fontId="6" numFmtId="0" xfId="0" applyAlignment="1" applyBorder="1" applyFont="1">
      <alignment horizontal="center" vertical="center"/>
    </xf>
    <xf borderId="45" fillId="4" fontId="6" numFmtId="0" xfId="0" applyAlignment="1" applyBorder="1" applyFont="1">
      <alignment horizontal="center" vertical="center"/>
    </xf>
    <xf borderId="45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 vertical="bottom"/>
    </xf>
    <xf borderId="25" fillId="4" fontId="2" numFmtId="0" xfId="0" applyAlignment="1" applyBorder="1" applyFont="1">
      <alignment horizontal="center"/>
    </xf>
    <xf borderId="45" fillId="6" fontId="2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/>
    </xf>
    <xf borderId="45" fillId="4" fontId="7" numFmtId="0" xfId="0" applyBorder="1" applyFont="1"/>
    <xf borderId="25" fillId="4" fontId="7" numFmtId="0" xfId="0" applyAlignment="1" applyBorder="1" applyFont="1">
      <alignment vertical="bottom"/>
    </xf>
    <xf borderId="46" fillId="9" fontId="6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vertical="center"/>
    </xf>
    <xf borderId="45" fillId="4" fontId="7" numFmtId="0" xfId="0" applyBorder="1" applyFont="1"/>
    <xf borderId="25" fillId="4" fontId="7" numFmtId="0" xfId="0" applyAlignment="1" applyBorder="1" applyFont="1">
      <alignment vertical="bottom"/>
    </xf>
    <xf borderId="46" fillId="6" fontId="6" numFmtId="0" xfId="0" applyAlignment="1" applyBorder="1" applyFont="1">
      <alignment horizontal="center" vertical="center"/>
    </xf>
    <xf borderId="45" fillId="6" fontId="2" numFmtId="0" xfId="0" applyAlignment="1" applyBorder="1" applyFont="1">
      <alignment horizontal="center"/>
    </xf>
    <xf borderId="46" fillId="6" fontId="2" numFmtId="0" xfId="0" applyAlignment="1" applyBorder="1" applyFont="1">
      <alignment horizontal="center"/>
    </xf>
    <xf borderId="45" fillId="6" fontId="7" numFmtId="0" xfId="0" applyBorder="1" applyFont="1"/>
    <xf borderId="25" fillId="6" fontId="7" numFmtId="0" xfId="0" applyAlignment="1" applyBorder="1" applyFont="1">
      <alignment vertical="bottom"/>
    </xf>
    <xf borderId="25" fillId="0" fontId="2" numFmtId="0" xfId="0" applyAlignment="1" applyBorder="1" applyFont="1">
      <alignment horizontal="center"/>
    </xf>
    <xf borderId="45" fillId="9" fontId="6" numFmtId="0" xfId="0" applyAlignment="1" applyBorder="1" applyFont="1">
      <alignment horizontal="center" vertical="center"/>
    </xf>
    <xf borderId="45" fillId="4" fontId="2" numFmtId="0" xfId="0" applyAlignment="1" applyBorder="1" applyFont="1">
      <alignment horizontal="center" readingOrder="0" vertical="center"/>
    </xf>
    <xf borderId="28" fillId="4" fontId="6" numFmtId="0" xfId="0" applyAlignment="1" applyBorder="1" applyFont="1">
      <alignment horizontal="center" vertical="center"/>
    </xf>
    <xf borderId="45" fillId="6" fontId="7" numFmtId="0" xfId="0" applyAlignment="1" applyBorder="1" applyFont="1">
      <alignment horizontal="center"/>
    </xf>
    <xf borderId="46" fillId="6" fontId="7" numFmtId="0" xfId="0" applyAlignment="1" applyBorder="1" applyFont="1">
      <alignment horizontal="center"/>
    </xf>
    <xf borderId="24" fillId="4" fontId="6" numFmtId="0" xfId="0" applyAlignment="1" applyBorder="1" applyFont="1">
      <alignment horizontal="center" vertical="center"/>
    </xf>
    <xf borderId="48" fillId="4" fontId="6" numFmtId="0" xfId="0" applyAlignment="1" applyBorder="1" applyFont="1">
      <alignment horizontal="center" vertical="center"/>
    </xf>
    <xf borderId="48" fillId="4" fontId="6" numFmtId="0" xfId="0" applyAlignment="1" applyBorder="1" applyFont="1">
      <alignment horizontal="center" vertical="center"/>
    </xf>
    <xf borderId="47" fillId="4" fontId="6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/>
    </xf>
    <xf borderId="26" fillId="4" fontId="7" numFmtId="0" xfId="0" applyAlignment="1" applyBorder="1" applyFont="1">
      <alignment horizontal="center" vertical="bottom"/>
    </xf>
    <xf borderId="49" fillId="4" fontId="6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/>
    </xf>
    <xf borderId="48" fillId="4" fontId="6" numFmtId="0" xfId="0" applyAlignment="1" applyBorder="1" applyFont="1">
      <alignment horizontal="center" readingOrder="0" vertical="center"/>
    </xf>
    <xf borderId="47" fillId="4" fontId="6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vertical="center"/>
    </xf>
    <xf borderId="28" fillId="4" fontId="6" numFmtId="0" xfId="0" applyAlignment="1" applyBorder="1" applyFont="1">
      <alignment horizontal="center" vertical="center"/>
    </xf>
    <xf borderId="50" fillId="4" fontId="6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vertical="center"/>
    </xf>
    <xf borderId="52" fillId="4" fontId="6" numFmtId="0" xfId="0" applyAlignment="1" applyBorder="1" applyFont="1">
      <alignment horizontal="center" vertical="center"/>
    </xf>
    <xf borderId="53" fillId="4" fontId="6" numFmtId="0" xfId="0" applyAlignment="1" applyBorder="1" applyFont="1">
      <alignment horizontal="center" readingOrder="0" vertical="center"/>
    </xf>
    <xf borderId="54" fillId="4" fontId="6" numFmtId="0" xfId="0" applyAlignment="1" applyBorder="1" applyFont="1">
      <alignment horizontal="center" vertical="center"/>
    </xf>
    <xf borderId="50" fillId="4" fontId="6" numFmtId="0" xfId="0" applyAlignment="1" applyBorder="1" applyFont="1">
      <alignment horizontal="center" readingOrder="0" vertical="center"/>
    </xf>
    <xf borderId="50" fillId="4" fontId="6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vertical="center"/>
    </xf>
    <xf borderId="54" fillId="4" fontId="6" numFmtId="0" xfId="0" applyAlignment="1" applyBorder="1" applyFont="1">
      <alignment horizontal="center" vertical="center"/>
    </xf>
    <xf borderId="50" fillId="4" fontId="6" numFmtId="0" xfId="0" applyAlignment="1" applyBorder="1" applyFont="1">
      <alignment horizontal="center" readingOrder="0" shrinkToFit="0" vertical="center" wrapText="0"/>
    </xf>
    <xf borderId="52" fillId="4" fontId="6" numFmtId="0" xfId="0" applyAlignment="1" applyBorder="1" applyFont="1">
      <alignment horizontal="center" vertical="center"/>
    </xf>
    <xf borderId="53" fillId="4" fontId="6" numFmtId="0" xfId="0" applyAlignment="1" applyBorder="1" applyFont="1">
      <alignment horizontal="center" vertical="center"/>
    </xf>
    <xf borderId="53" fillId="4" fontId="6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readingOrder="0" vertical="center"/>
    </xf>
    <xf borderId="52" fillId="4" fontId="6" numFmtId="0" xfId="0" applyAlignment="1" applyBorder="1" applyFont="1">
      <alignment horizontal="center" readingOrder="0" vertical="center"/>
    </xf>
    <xf borderId="0" fillId="0" fontId="1" numFmtId="0" xfId="0" applyFont="1"/>
    <xf borderId="0" fillId="0" fontId="2" numFmtId="0" xfId="0" applyFont="1"/>
    <xf borderId="55" fillId="3" fontId="5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0" fillId="4" fontId="10" numFmtId="0" xfId="0" applyAlignment="1" applyFont="1">
      <alignment horizontal="center" readingOrder="0" vertical="center"/>
    </xf>
    <xf borderId="57" fillId="3" fontId="2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25" fillId="4" fontId="2" numFmtId="0" xfId="0" applyAlignment="1" applyBorder="1" applyFont="1">
      <alignment horizontal="center" readingOrder="0"/>
    </xf>
    <xf borderId="25" fillId="4" fontId="2" numFmtId="0" xfId="0" applyAlignment="1" applyBorder="1" applyFont="1">
      <alignment horizontal="center" readingOrder="0" vertical="bottom"/>
    </xf>
    <xf borderId="45" fillId="6" fontId="7" numFmtId="0" xfId="0" applyAlignment="1" applyBorder="1" applyFont="1">
      <alignment readingOrder="0"/>
    </xf>
    <xf borderId="45" fillId="4" fontId="7" numFmtId="0" xfId="0" applyAlignment="1" applyBorder="1" applyFont="1">
      <alignment readingOrder="0"/>
    </xf>
    <xf borderId="25" fillId="4" fontId="7" numFmtId="0" xfId="0" applyAlignment="1" applyBorder="1" applyFont="1">
      <alignment readingOrder="0" vertical="bottom"/>
    </xf>
    <xf borderId="45" fillId="6" fontId="7" numFmtId="0" xfId="0" applyAlignment="1" applyBorder="1" applyFont="1">
      <alignment horizontal="center" readingOrder="0"/>
    </xf>
    <xf borderId="23" fillId="6" fontId="6" numFmtId="0" xfId="0" applyAlignment="1" applyBorder="1" applyFont="1">
      <alignment horizontal="center" readingOrder="0" vertical="center"/>
    </xf>
    <xf borderId="27" fillId="4" fontId="6" numFmtId="0" xfId="0" applyAlignment="1" applyBorder="1" applyFont="1">
      <alignment horizontal="center" readingOrder="0" vertical="center"/>
    </xf>
    <xf borderId="27" fillId="6" fontId="7" numFmtId="0" xfId="0" applyAlignment="1" applyBorder="1" applyFont="1">
      <alignment horizontal="center" readingOrder="0" vertical="bottom"/>
    </xf>
    <xf borderId="25" fillId="6" fontId="7" numFmtId="0" xfId="0" applyAlignment="1" applyBorder="1" applyFont="1">
      <alignment horizontal="center" readingOrder="0" vertical="bottom"/>
    </xf>
    <xf borderId="27" fillId="6" fontId="6" numFmtId="0" xfId="0" applyAlignment="1" applyBorder="1" applyFont="1">
      <alignment horizontal="center" readingOrder="0" vertical="center"/>
    </xf>
    <xf borderId="25" fillId="4" fontId="7" numFmtId="0" xfId="0" applyAlignment="1" applyBorder="1" applyFont="1">
      <alignment horizontal="center" readingOrder="0" vertical="bottom"/>
    </xf>
    <xf borderId="25" fillId="4" fontId="6" numFmtId="0" xfId="0" applyAlignment="1" applyBorder="1" applyFont="1">
      <alignment horizontal="center" readingOrder="0"/>
    </xf>
    <xf borderId="27" fillId="0" fontId="7" numFmtId="0" xfId="0" applyAlignment="1" applyBorder="1" applyFont="1">
      <alignment horizontal="center" readingOrder="0" vertical="bottom"/>
    </xf>
    <xf borderId="25" fillId="6" fontId="6" numFmtId="0" xfId="0" applyAlignment="1" applyBorder="1" applyFont="1">
      <alignment horizontal="center" readingOrder="0"/>
    </xf>
    <xf borderId="27" fillId="0" fontId="7" numFmtId="0" xfId="0" applyAlignment="1" applyBorder="1" applyFont="1">
      <alignment horizontal="center" readingOrder="0"/>
    </xf>
    <xf borderId="25" fillId="4" fontId="7" numFmtId="0" xfId="0" applyAlignment="1" applyBorder="1" applyFont="1">
      <alignment horizontal="center" readingOrder="0"/>
    </xf>
    <xf borderId="27" fillId="0" fontId="6" numFmtId="0" xfId="0" applyAlignment="1" applyBorder="1" applyFont="1">
      <alignment horizontal="center" readingOrder="0" vertical="center"/>
    </xf>
    <xf borderId="45" fillId="4" fontId="7" numFmtId="0" xfId="0" applyAlignment="1" applyBorder="1" applyFont="1">
      <alignment horizontal="center"/>
    </xf>
    <xf borderId="45" fillId="4" fontId="7" numFmtId="0" xfId="0" applyAlignment="1" applyBorder="1" applyFont="1">
      <alignment horizontal="center"/>
    </xf>
    <xf borderId="25" fillId="6" fontId="7" numFmtId="0" xfId="0" applyAlignment="1" applyBorder="1" applyFont="1">
      <alignment horizontal="center" vertical="bottom"/>
    </xf>
    <xf borderId="45" fillId="4" fontId="7" numFmtId="0" xfId="0" applyAlignment="1" applyBorder="1" applyFont="1">
      <alignment horizontal="center" readingOrder="0"/>
    </xf>
    <xf borderId="46" fillId="6" fontId="7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55" fillId="10" fontId="5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vertical="center"/>
    </xf>
    <xf borderId="0" fillId="11" fontId="5" numFmtId="0" xfId="0" applyAlignment="1" applyFill="1" applyFont="1">
      <alignment horizontal="center" readingOrder="0" vertical="center"/>
    </xf>
    <xf borderId="55" fillId="5" fontId="2" numFmtId="0" xfId="0" applyAlignment="1" applyBorder="1" applyFont="1">
      <alignment horizontal="center" shrinkToFit="0" vertical="center" wrapText="1"/>
    </xf>
    <xf borderId="59" fillId="5" fontId="2" numFmtId="0" xfId="0" applyAlignment="1" applyBorder="1" applyFont="1">
      <alignment horizontal="center" shrinkToFit="0" vertical="center" wrapText="1"/>
    </xf>
    <xf borderId="0" fillId="10" fontId="11" numFmtId="0" xfId="0" applyAlignment="1" applyFont="1">
      <alignment horizontal="center" shrinkToFit="0" vertical="center" wrapText="1"/>
    </xf>
    <xf borderId="60" fillId="10" fontId="11" numFmtId="0" xfId="0" applyAlignment="1" applyBorder="1" applyFont="1">
      <alignment horizontal="center" shrinkToFit="0" vertical="center" wrapText="1"/>
    </xf>
    <xf borderId="59" fillId="5" fontId="2" numFmtId="0" xfId="0" applyAlignment="1" applyBorder="1" applyFont="1">
      <alignment horizontal="center" readingOrder="0" shrinkToFit="0" vertical="center" wrapText="1"/>
    </xf>
    <xf borderId="55" fillId="5" fontId="11" numFmtId="0" xfId="0" applyAlignment="1" applyBorder="1" applyFont="1">
      <alignment horizontal="center" shrinkToFit="0" vertical="center" wrapText="1"/>
    </xf>
    <xf borderId="0" fillId="10" fontId="11" numFmtId="0" xfId="0" applyAlignment="1" applyFont="1">
      <alignment horizontal="center" shrinkToFit="0" vertical="center" wrapText="1"/>
    </xf>
    <xf borderId="55" fillId="5" fontId="2" numFmtId="0" xfId="0" applyAlignment="1" applyBorder="1" applyFont="1">
      <alignment horizontal="center" shrinkToFit="0" vertical="center" wrapText="1"/>
    </xf>
    <xf borderId="59" fillId="5" fontId="2" numFmtId="0" xfId="0" applyAlignment="1" applyBorder="1" applyFont="1">
      <alignment horizontal="center" shrinkToFit="0" vertical="center" wrapText="1"/>
    </xf>
    <xf borderId="60" fillId="10" fontId="11" numFmtId="0" xfId="0" applyAlignment="1" applyBorder="1" applyFont="1">
      <alignment horizontal="center" shrinkToFit="0" vertical="center" wrapText="1"/>
    </xf>
    <xf borderId="57" fillId="3" fontId="2" numFmtId="0" xfId="0" applyAlignment="1" applyBorder="1" applyFont="1">
      <alignment horizontal="center" shrinkToFit="0" vertical="center" wrapText="1"/>
    </xf>
    <xf borderId="61" fillId="3" fontId="2" numFmtId="0" xfId="0" applyAlignment="1" applyBorder="1" applyFont="1">
      <alignment horizontal="center" shrinkToFit="0" vertical="center" wrapText="1"/>
    </xf>
    <xf borderId="62" fillId="3" fontId="2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62" fillId="3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63" fillId="6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31" fillId="6" fontId="6" numFmtId="0" xfId="0" applyAlignment="1" applyBorder="1" applyFont="1">
      <alignment horizontal="center" vertical="center"/>
    </xf>
    <xf borderId="64" fillId="6" fontId="6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vertical="center"/>
    </xf>
    <xf borderId="65" fillId="6" fontId="6" numFmtId="0" xfId="0" applyAlignment="1" applyBorder="1" applyFont="1">
      <alignment horizontal="center" vertical="center"/>
    </xf>
    <xf borderId="22" fillId="6" fontId="6" numFmtId="0" xfId="0" applyAlignment="1" applyBorder="1" applyFont="1">
      <alignment horizontal="center" vertical="center"/>
    </xf>
    <xf borderId="63" fillId="6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35" fillId="4" fontId="6" numFmtId="0" xfId="0" applyAlignment="1" applyBorder="1" applyFont="1">
      <alignment horizontal="center" vertical="center"/>
    </xf>
    <xf borderId="56" fillId="4" fontId="6" numFmtId="0" xfId="0" applyAlignment="1" applyBorder="1" applyFont="1">
      <alignment horizontal="center" readingOrder="0" vertical="center"/>
    </xf>
    <xf borderId="38" fillId="0" fontId="4" numFmtId="0" xfId="0" applyBorder="1" applyFont="1"/>
    <xf borderId="35" fillId="0" fontId="4" numFmtId="0" xfId="0" applyBorder="1" applyFont="1"/>
    <xf borderId="26" fillId="0" fontId="4" numFmtId="0" xfId="0" applyBorder="1" applyFont="1"/>
    <xf borderId="66" fillId="0" fontId="4" numFmtId="0" xfId="0" applyBorder="1" applyFont="1"/>
    <xf borderId="66" fillId="4" fontId="6" numFmtId="0" xfId="0" applyAlignment="1" applyBorder="1" applyFont="1">
      <alignment horizontal="center" readingOrder="0" vertical="center"/>
    </xf>
    <xf borderId="66" fillId="4" fontId="6" numFmtId="0" xfId="0" applyAlignment="1" applyBorder="1" applyFont="1">
      <alignment horizontal="center" vertical="center"/>
    </xf>
    <xf borderId="24" fillId="0" fontId="4" numFmtId="0" xfId="0" applyBorder="1" applyFont="1"/>
    <xf borderId="26" fillId="6" fontId="6" numFmtId="0" xfId="0" applyAlignment="1" applyBorder="1" applyFont="1">
      <alignment horizontal="center" vertical="center"/>
    </xf>
    <xf borderId="66" fillId="6" fontId="6" numFmtId="0" xfId="0" applyAlignment="1" applyBorder="1" applyFont="1">
      <alignment horizontal="center" readingOrder="0" vertical="center"/>
    </xf>
    <xf borderId="35" fillId="4" fontId="6" numFmtId="0" xfId="0" applyAlignment="1" applyBorder="1" applyFont="1">
      <alignment horizontal="center" readingOrder="0" vertical="center"/>
    </xf>
    <xf borderId="38" fillId="0" fontId="6" numFmtId="0" xfId="0" applyAlignment="1" applyBorder="1" applyFont="1">
      <alignment horizontal="center" vertical="center"/>
    </xf>
    <xf borderId="56" fillId="0" fontId="6" numFmtId="0" xfId="0" applyAlignment="1" applyBorder="1" applyFont="1">
      <alignment horizontal="center" readingOrder="0" vertical="center"/>
    </xf>
    <xf borderId="27" fillId="0" fontId="6" numFmtId="0" xfId="0" applyAlignment="1" applyBorder="1" applyFont="1">
      <alignment horizontal="center" vertical="center"/>
    </xf>
    <xf borderId="38" fillId="6" fontId="6" numFmtId="0" xfId="0" applyAlignment="1" applyBorder="1" applyFont="1">
      <alignment horizontal="center" vertical="center"/>
    </xf>
    <xf borderId="56" fillId="6" fontId="6" numFmtId="0" xfId="0" applyAlignment="1" applyBorder="1" applyFont="1">
      <alignment horizontal="center" readingOrder="0" vertical="center"/>
    </xf>
    <xf borderId="66" fillId="0" fontId="6" numFmtId="0" xfId="0" applyAlignment="1" applyBorder="1" applyFont="1">
      <alignment horizontal="center" vertical="center"/>
    </xf>
    <xf borderId="66" fillId="0" fontId="6" numFmtId="0" xfId="0" applyAlignment="1" applyBorder="1" applyFont="1">
      <alignment horizontal="center" vertical="center"/>
    </xf>
    <xf borderId="66" fillId="4" fontId="6" numFmtId="0" xfId="0" applyAlignment="1" applyBorder="1" applyFont="1">
      <alignment horizontal="center" vertical="center"/>
    </xf>
    <xf borderId="38" fillId="4" fontId="6" numFmtId="0" xfId="0" applyAlignment="1" applyBorder="1" applyFont="1">
      <alignment horizontal="center" vertical="center"/>
    </xf>
    <xf borderId="66" fillId="6" fontId="6" numFmtId="0" xfId="0" applyAlignment="1" applyBorder="1" applyFont="1">
      <alignment horizontal="center" vertical="center"/>
    </xf>
    <xf borderId="66" fillId="6" fontId="6" numFmtId="0" xfId="0" applyAlignment="1" applyBorder="1" applyFont="1">
      <alignment horizontal="center" vertical="center"/>
    </xf>
    <xf borderId="66" fillId="0" fontId="6" numFmtId="0" xfId="0" applyAlignment="1" applyBorder="1" applyFont="1">
      <alignment horizontal="center" readingOrder="0" vertical="center"/>
    </xf>
    <xf borderId="26" fillId="4" fontId="6" numFmtId="0" xfId="0" applyAlignment="1" applyBorder="1" applyFont="1">
      <alignment horizontal="center" vertical="center"/>
    </xf>
    <xf borderId="26" fillId="7" fontId="6" numFmtId="0" xfId="0" applyAlignment="1" applyBorder="1" applyFont="1">
      <alignment horizontal="center" vertical="center"/>
    </xf>
    <xf borderId="66" fillId="7" fontId="6" numFmtId="0" xfId="0" applyAlignment="1" applyBorder="1" applyFont="1">
      <alignment horizontal="center" readingOrder="0" vertical="center"/>
    </xf>
    <xf borderId="6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68" fillId="0" fontId="6" numFmtId="0" xfId="0" applyAlignment="1" applyBorder="1" applyFont="1">
      <alignment horizontal="center" vertical="center"/>
    </xf>
    <xf borderId="48" fillId="0" fontId="6" numFmtId="0" xfId="0" applyAlignment="1" applyBorder="1" applyFont="1">
      <alignment horizontal="center" vertical="center"/>
    </xf>
    <xf borderId="35" fillId="6" fontId="6" numFmtId="0" xfId="0" applyAlignment="1" applyBorder="1" applyFont="1">
      <alignment horizontal="center" vertical="center"/>
    </xf>
    <xf borderId="35" fillId="6" fontId="6" numFmtId="0" xfId="0" applyAlignment="1" applyBorder="1" applyFont="1">
      <alignment horizontal="center" readingOrder="0" vertical="center"/>
    </xf>
    <xf borderId="24" fillId="0" fontId="6" numFmtId="0" xfId="0" applyAlignment="1" applyBorder="1" applyFont="1">
      <alignment horizontal="center"/>
    </xf>
    <xf borderId="66" fillId="4" fontId="2" numFmtId="0" xfId="0" applyAlignment="1" applyBorder="1" applyFont="1">
      <alignment horizontal="center" readingOrder="0"/>
    </xf>
    <xf borderId="26" fillId="0" fontId="6" numFmtId="0" xfId="0" applyAlignment="1" applyBorder="1" applyFont="1">
      <alignment horizontal="center"/>
    </xf>
    <xf borderId="24" fillId="4" fontId="6" numFmtId="0" xfId="0" applyAlignment="1" applyBorder="1" applyFont="1">
      <alignment horizontal="center"/>
    </xf>
    <xf borderId="66" fillId="4" fontId="2" numFmtId="0" xfId="0" applyAlignment="1" applyBorder="1" applyFont="1">
      <alignment horizontal="center"/>
    </xf>
    <xf borderId="38" fillId="0" fontId="6" numFmtId="0" xfId="0" applyAlignment="1" applyBorder="1" applyFont="1">
      <alignment horizontal="center" readingOrder="0" vertical="center"/>
    </xf>
    <xf borderId="38" fillId="6" fontId="6" numFmtId="0" xfId="0" applyAlignment="1" applyBorder="1" applyFont="1">
      <alignment horizontal="center" vertical="center"/>
    </xf>
    <xf borderId="38" fillId="7" fontId="6" numFmtId="0" xfId="0" applyAlignment="1" applyBorder="1" applyFont="1">
      <alignment horizontal="center" vertical="center"/>
    </xf>
    <xf borderId="56" fillId="7" fontId="6" numFmtId="0" xfId="0" applyAlignment="1" applyBorder="1" applyFont="1">
      <alignment horizontal="center" readingOrder="0" vertical="center"/>
    </xf>
    <xf borderId="24" fillId="4" fontId="2" numFmtId="0" xfId="0" applyAlignment="1" applyBorder="1" applyFont="1">
      <alignment horizontal="center"/>
    </xf>
    <xf borderId="56" fillId="6" fontId="2" numFmtId="0" xfId="0" applyAlignment="1" applyBorder="1" applyFont="1">
      <alignment horizontal="center" readingOrder="0"/>
    </xf>
    <xf borderId="38" fillId="6" fontId="6" numFmtId="0" xfId="0" applyAlignment="1" applyBorder="1" applyFont="1">
      <alignment horizontal="center" readingOrder="0" vertical="center"/>
    </xf>
    <xf borderId="68" fillId="0" fontId="6" numFmtId="0" xfId="0" applyAlignment="1" applyBorder="1" applyFont="1">
      <alignment horizontal="center" readingOrder="0" vertical="center"/>
    </xf>
    <xf borderId="68" fillId="0" fontId="6" numFmtId="0" xfId="0" applyAlignment="1" applyBorder="1" applyFont="1">
      <alignment horizontal="center" vertical="center"/>
    </xf>
    <xf borderId="56" fillId="6" fontId="2" numFmtId="0" xfId="0" applyAlignment="1" applyBorder="1" applyFont="1">
      <alignment horizontal="center" readingOrder="0" vertical="center"/>
    </xf>
    <xf borderId="69" fillId="0" fontId="6" numFmtId="0" xfId="0" applyAlignment="1" applyBorder="1" applyFont="1">
      <alignment horizontal="center" readingOrder="0" vertical="center"/>
    </xf>
    <xf borderId="70" fillId="0" fontId="4" numFmtId="0" xfId="0" applyBorder="1" applyFont="1"/>
    <xf borderId="67" fillId="0" fontId="4" numFmtId="0" xfId="0" applyBorder="1" applyFont="1"/>
    <xf borderId="48" fillId="0" fontId="6" numFmtId="0" xfId="0" applyAlignment="1" applyBorder="1" applyFont="1">
      <alignment horizontal="center" readingOrder="0" vertical="center"/>
    </xf>
    <xf borderId="48" fillId="0" fontId="6" numFmtId="0" xfId="0" applyAlignment="1" applyBorder="1" applyFont="1">
      <alignment horizontal="center" vertical="center"/>
    </xf>
    <xf borderId="35" fillId="4" fontId="6" numFmtId="0" xfId="0" applyAlignment="1" applyBorder="1" applyFont="1">
      <alignment horizontal="center" vertical="center"/>
    </xf>
    <xf borderId="56" fillId="4" fontId="6" numFmtId="0" xfId="0" applyAlignment="1" applyBorder="1" applyFont="1">
      <alignment horizontal="center" vertical="center"/>
    </xf>
    <xf borderId="38" fillId="4" fontId="6" numFmtId="0" xfId="0" applyAlignment="1" applyBorder="1" applyFont="1">
      <alignment horizontal="center" vertical="center"/>
    </xf>
    <xf borderId="60" fillId="4" fontId="6" numFmtId="0" xfId="0" applyAlignment="1" applyBorder="1" applyFont="1">
      <alignment horizontal="center" vertical="center"/>
    </xf>
    <xf borderId="0" fillId="4" fontId="6" numFmtId="0" xfId="0" applyAlignment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50" fillId="0" fontId="6" numFmtId="0" xfId="0" applyAlignment="1" applyBorder="1" applyFont="1">
      <alignment horizontal="center" readingOrder="0" vertical="center"/>
    </xf>
    <xf borderId="71" fillId="0" fontId="6" numFmtId="0" xfId="0" applyAlignment="1" applyBorder="1" applyFont="1">
      <alignment horizontal="center" readingOrder="0" vertical="center"/>
    </xf>
    <xf borderId="53" fillId="0" fontId="6" numFmtId="0" xfId="0" applyAlignment="1" applyBorder="1" applyFont="1">
      <alignment horizontal="center" vertical="center"/>
    </xf>
    <xf borderId="52" fillId="0" fontId="6" numFmtId="0" xfId="0" applyAlignment="1" applyBorder="1" applyFont="1">
      <alignment horizontal="center" vertical="center"/>
    </xf>
    <xf borderId="71" fillId="0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readingOrder="0" vertical="center"/>
    </xf>
    <xf borderId="0" fillId="6" fontId="13" numFmtId="0" xfId="0" applyAlignment="1" applyFont="1">
      <alignment horizontal="center" readingOrder="0" shrinkToFit="0" wrapText="0"/>
    </xf>
    <xf borderId="0" fillId="4" fontId="13" numFmtId="0" xfId="0" applyAlignment="1" applyFont="1">
      <alignment horizontal="center" readingOrder="0" shrinkToFit="0" wrapText="0"/>
    </xf>
    <xf borderId="25" fillId="6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5" fillId="7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25" fillId="6" fontId="6" numFmtId="0" xfId="0" applyAlignment="1" applyBorder="1" applyFont="1">
      <alignment horizontal="center"/>
    </xf>
    <xf borderId="45" fillId="7" fontId="6" numFmtId="0" xfId="0" applyAlignment="1" applyBorder="1" applyFont="1">
      <alignment horizontal="center" readingOrder="0" vertical="center"/>
    </xf>
    <xf borderId="46" fillId="7" fontId="6" numFmtId="0" xfId="0" applyAlignment="1" applyBorder="1" applyFont="1">
      <alignment horizontal="center" readingOrder="0" vertical="center"/>
    </xf>
    <xf borderId="25" fillId="7" fontId="2" numFmtId="0" xfId="0" applyAlignment="1" applyBorder="1" applyFont="1">
      <alignment horizontal="center" vertical="bottom"/>
    </xf>
    <xf borderId="47" fillId="4" fontId="6" numFmtId="0" xfId="0" applyAlignment="1" applyBorder="1" applyFont="1">
      <alignment horizontal="center" readingOrder="0" vertical="center"/>
    </xf>
    <xf borderId="45" fillId="0" fontId="6" numFmtId="0" xfId="0" applyAlignment="1" applyBorder="1" applyFont="1">
      <alignment horizontal="center" readingOrder="0" vertical="center"/>
    </xf>
    <xf borderId="46" fillId="0" fontId="6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 readingOrder="0"/>
    </xf>
    <xf borderId="46" fillId="4" fontId="7" numFmtId="0" xfId="0" applyBorder="1" applyFont="1"/>
    <xf borderId="26" fillId="4" fontId="2" numFmtId="0" xfId="0" applyAlignment="1" applyBorder="1" applyFont="1">
      <alignment horizontal="center" vertical="bottom"/>
    </xf>
    <xf borderId="25" fillId="4" fontId="2" numFmtId="0" xfId="0" applyAlignment="1" applyBorder="1" applyFont="1">
      <alignment horizontal="center" vertical="center"/>
    </xf>
    <xf borderId="26" fillId="4" fontId="2" numFmtId="0" xfId="0" applyAlignment="1" applyBorder="1" applyFont="1">
      <alignment horizontal="center" readingOrder="0" vertical="bottom"/>
    </xf>
    <xf borderId="27" fillId="4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2026.03.08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0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0</v>
      </c>
      <c r="AF3" s="5" t="s">
        <v>1</v>
      </c>
    </row>
    <row r="4">
      <c r="A4" s="1"/>
      <c r="B4" s="6" t="s">
        <v>3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0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0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0</v>
      </c>
      <c r="F6" s="15" t="s">
        <v>8</v>
      </c>
      <c r="G6" s="16">
        <f>countif(B12:AC53,"2")</f>
        <v>0</v>
      </c>
      <c r="H6" s="15" t="s">
        <v>9</v>
      </c>
      <c r="I6" s="16">
        <f>countif(B12:AC53,"3")</f>
        <v>0</v>
      </c>
      <c r="J6" s="15" t="s">
        <v>10</v>
      </c>
      <c r="K6" s="16">
        <f>countif(B12:AC53,"4")</f>
        <v>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0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0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0</v>
      </c>
      <c r="AF7" s="5" t="s">
        <v>14</v>
      </c>
    </row>
    <row r="8">
      <c r="A8" s="1"/>
      <c r="B8" s="25" t="s">
        <v>15</v>
      </c>
      <c r="C8" s="22"/>
      <c r="D8" s="26">
        <f>sum(E6,G6,I6,D7)</f>
        <v>0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0</v>
      </c>
      <c r="D11" s="38" t="s">
        <v>27</v>
      </c>
      <c r="E11" s="37">
        <f>COUNTIF(E12:E53,"1")+COUNTIF(E12:E53,"2")+COUNTIF(E12:E53,"3")+COUNTIF(E12:E53,"4")+COUNTIF(E12:E53,"5")</f>
        <v>0</v>
      </c>
      <c r="F11" s="38" t="s">
        <v>27</v>
      </c>
      <c r="G11" s="37">
        <f>COUNTIF(G12:G53,"1")+COUNTIF(G12:G53,"2")+COUNTIF(G12:G53,"3")+COUNTIF(G12:G53,"4")+COUNTIF(G12:G53,"5")</f>
        <v>0</v>
      </c>
      <c r="H11" s="38" t="s">
        <v>27</v>
      </c>
      <c r="I11" s="37">
        <f>COUNTIF(I12:I53,"1")+COUNTIF(I12:I53,"2")+COUNTIF(I12:I53,"3")+COUNTIF(I12:I53,"4")+COUNTIF(I12:I53,"5")</f>
        <v>0</v>
      </c>
      <c r="J11" s="38" t="s">
        <v>27</v>
      </c>
      <c r="K11" s="37">
        <f>COUNTIF(K12:K53,"1")+COUNTIF(K12:K53,"2")+COUNTIF(K12:K53,"3")+COUNTIF(K12:K53,"4")+COUNTIF(K12:K53,"5")</f>
        <v>0</v>
      </c>
      <c r="L11" s="38" t="s">
        <v>27</v>
      </c>
      <c r="M11" s="37">
        <f>COUNTIF(M12:M53,"1")+COUNTIF(M12:M53,"2")+COUNTIF(M12:M53,"3")+COUNTIF(M12:M53,"4")+COUNTIF(M12:M53,"5")</f>
        <v>0</v>
      </c>
      <c r="N11" s="38" t="s">
        <v>27</v>
      </c>
      <c r="O11" s="37">
        <f>COUNTIF(O12:O53,"1")+COUNTIF(O12:O53,"2")+COUNTIF(O12:O53,"3")+COUNTIF(O12:O53,"4")+COUNTIF(O12:O53,"5")</f>
        <v>0</v>
      </c>
      <c r="P11" s="38" t="s">
        <v>27</v>
      </c>
      <c r="Q11" s="37">
        <f>COUNTIF(Q12:Q53,"1")+COUNTIF(Q12:Q53,"2")+COUNTIF(Q12:Q53,"3")+COUNTIF(Q12:Q53,"4")+COUNTIF(Q12:Q53,"5")</f>
        <v>0</v>
      </c>
      <c r="R11" s="38" t="s">
        <v>27</v>
      </c>
      <c r="S11" s="37">
        <f>COUNTIF(S12:S53,"1")+COUNTIF(S12:S53,"2")+COUNTIF(S12:S53,"3")+COUNTIF(S12:S53,"4")+COUNTIF(S12:S53,"5")</f>
        <v>0</v>
      </c>
      <c r="T11" s="39" t="s">
        <v>27</v>
      </c>
      <c r="U11" s="40">
        <f>COUNTIF(U12:U53,"1")+COUNTIF(U12:U53,"2")+COUNTIF(U12:U53,"3")+COUNTIF(U12:U53,"4")+COUNTIF(U12:U53,"5")</f>
        <v>0</v>
      </c>
      <c r="V11" s="38" t="s">
        <v>27</v>
      </c>
      <c r="W11" s="37">
        <f>COUNTIF(W12:W53,"1")+COUNTIF(W12:W53,"2")+COUNTIF(W12:W53,"3")+COUNTIF(W12:W53,"4")+COUNTIF(W12:W53,"5")</f>
        <v>0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2"/>
      <c r="L12" s="43" t="s">
        <v>33</v>
      </c>
      <c r="M12" s="42"/>
      <c r="N12" s="43" t="s">
        <v>34</v>
      </c>
      <c r="O12" s="46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4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4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2" t="s">
        <v>76</v>
      </c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4" t="s">
        <v>86</v>
      </c>
      <c r="M17" s="58"/>
      <c r="N17" s="52" t="s">
        <v>87</v>
      </c>
      <c r="O17" s="55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96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107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59" t="s">
        <v>132</v>
      </c>
      <c r="C22" s="48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52" t="s">
        <v>146</v>
      </c>
      <c r="M23" s="53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4" t="s">
        <v>156</v>
      </c>
      <c r="M24" s="51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164</v>
      </c>
      <c r="M25" s="51"/>
      <c r="N25" s="52" t="s">
        <v>165</v>
      </c>
      <c r="O25" s="55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175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/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2" t="s">
        <v>191</v>
      </c>
      <c r="M28" s="53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49" t="s">
        <v>200</v>
      </c>
      <c r="M29" s="58"/>
      <c r="N29" s="52" t="s">
        <v>201</v>
      </c>
      <c r="O29" s="55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210</v>
      </c>
      <c r="M30" s="58"/>
      <c r="N30" s="54" t="s">
        <v>211</v>
      </c>
      <c r="O30" s="48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/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2026.02.22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0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0</v>
      </c>
      <c r="AT5" s="9" t="s">
        <v>1</v>
      </c>
    </row>
    <row r="6">
      <c r="A6" s="1"/>
      <c r="B6" s="6" t="s">
        <v>331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0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0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0</v>
      </c>
      <c r="J8" s="12"/>
      <c r="K8" s="15" t="s">
        <v>9</v>
      </c>
      <c r="L8" s="100">
        <f>countif(B14:AH57,"3")</f>
        <v>0</v>
      </c>
      <c r="M8" s="12"/>
      <c r="N8" s="15" t="s">
        <v>10</v>
      </c>
      <c r="O8" s="16">
        <f>countif(B14:AH57,"4")</f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0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0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0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0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0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0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0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0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0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0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0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0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0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0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0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0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/>
      <c r="G14" s="119"/>
      <c r="H14" s="45" t="s">
        <v>30</v>
      </c>
      <c r="I14" s="118"/>
      <c r="J14" s="117"/>
      <c r="K14" s="43" t="s">
        <v>31</v>
      </c>
      <c r="L14" s="118"/>
      <c r="M14" s="120"/>
      <c r="N14" s="43" t="s">
        <v>32</v>
      </c>
      <c r="O14" s="121"/>
      <c r="P14" s="42"/>
      <c r="Q14" s="43" t="s">
        <v>33</v>
      </c>
      <c r="R14" s="122"/>
      <c r="S14" s="117"/>
      <c r="T14" s="43" t="s">
        <v>34</v>
      </c>
      <c r="U14" s="121"/>
      <c r="V14" s="120"/>
      <c r="W14" s="43" t="s">
        <v>35</v>
      </c>
      <c r="X14" s="121"/>
      <c r="Y14" s="123"/>
      <c r="Z14" s="43" t="s">
        <v>36</v>
      </c>
      <c r="AA14" s="121"/>
      <c r="AB14" s="123"/>
      <c r="AC14" s="43" t="s">
        <v>37</v>
      </c>
      <c r="AD14" s="118"/>
      <c r="AE14" s="117"/>
      <c r="AF14" s="43" t="s">
        <v>38</v>
      </c>
      <c r="AG14" s="118"/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/>
      <c r="D15" s="125"/>
      <c r="E15" s="49" t="s">
        <v>40</v>
      </c>
      <c r="F15" s="126"/>
      <c r="G15" s="127"/>
      <c r="H15" s="47" t="s">
        <v>41</v>
      </c>
      <c r="I15" s="126"/>
      <c r="J15" s="127"/>
      <c r="K15" s="52" t="s">
        <v>42</v>
      </c>
      <c r="L15" s="128"/>
      <c r="M15" s="129"/>
      <c r="N15" s="49" t="s">
        <v>43</v>
      </c>
      <c r="O15" s="126"/>
      <c r="P15" s="51"/>
      <c r="Q15" s="52" t="s">
        <v>44</v>
      </c>
      <c r="R15" s="130"/>
      <c r="S15" s="131"/>
      <c r="T15" s="54" t="s">
        <v>45</v>
      </c>
      <c r="U15" s="126"/>
      <c r="V15" s="132"/>
      <c r="W15" s="52" t="s">
        <v>46</v>
      </c>
      <c r="X15" s="128"/>
      <c r="Y15" s="131"/>
      <c r="Z15" s="52" t="s">
        <v>47</v>
      </c>
      <c r="AA15" s="130"/>
      <c r="AB15" s="131"/>
      <c r="AC15" s="54" t="s">
        <v>48</v>
      </c>
      <c r="AD15" s="126"/>
      <c r="AE15" s="133"/>
      <c r="AF15" s="52" t="s">
        <v>49</v>
      </c>
      <c r="AG15" s="128"/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/>
      <c r="D16" s="125"/>
      <c r="E16" s="49" t="s">
        <v>51</v>
      </c>
      <c r="F16" s="126"/>
      <c r="G16" s="127"/>
      <c r="H16" s="47" t="s">
        <v>52</v>
      </c>
      <c r="I16" s="126"/>
      <c r="J16" s="133"/>
      <c r="K16" s="52" t="s">
        <v>53</v>
      </c>
      <c r="L16" s="128"/>
      <c r="M16" s="129"/>
      <c r="N16" s="49" t="s">
        <v>54</v>
      </c>
      <c r="O16" s="134"/>
      <c r="P16" s="51"/>
      <c r="Q16" s="54" t="s">
        <v>55</v>
      </c>
      <c r="R16" s="126"/>
      <c r="S16" s="127"/>
      <c r="T16" s="54" t="s">
        <v>56</v>
      </c>
      <c r="U16" s="135"/>
      <c r="V16" s="51"/>
      <c r="W16" s="54" t="s">
        <v>57</v>
      </c>
      <c r="X16" s="136"/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/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/>
      <c r="D17" s="125"/>
      <c r="E17" s="49" t="s">
        <v>62</v>
      </c>
      <c r="F17" s="126"/>
      <c r="G17" s="127"/>
      <c r="H17" s="47" t="s">
        <v>63</v>
      </c>
      <c r="I17" s="126"/>
      <c r="J17" s="133"/>
      <c r="K17" s="49" t="s">
        <v>64</v>
      </c>
      <c r="L17" s="126"/>
      <c r="M17" s="138"/>
      <c r="N17" s="49" t="s">
        <v>65</v>
      </c>
      <c r="O17" s="126"/>
      <c r="P17" s="51"/>
      <c r="Q17" s="54"/>
      <c r="R17" s="135"/>
      <c r="S17" s="51"/>
      <c r="T17" s="54" t="s">
        <v>66</v>
      </c>
      <c r="U17" s="135"/>
      <c r="V17" s="51"/>
      <c r="W17" s="49" t="s">
        <v>67</v>
      </c>
      <c r="X17" s="135"/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35"/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/>
      <c r="D18" s="125"/>
      <c r="E18" s="49" t="s">
        <v>72</v>
      </c>
      <c r="F18" s="126"/>
      <c r="G18" s="127"/>
      <c r="H18" s="47" t="s">
        <v>73</v>
      </c>
      <c r="I18" s="126"/>
      <c r="J18" s="133"/>
      <c r="K18" s="49" t="s">
        <v>74</v>
      </c>
      <c r="L18" s="126"/>
      <c r="M18" s="138"/>
      <c r="N18" s="49" t="s">
        <v>75</v>
      </c>
      <c r="O18" s="135"/>
      <c r="P18" s="51"/>
      <c r="Q18" s="52" t="s">
        <v>76</v>
      </c>
      <c r="R18" s="130"/>
      <c r="S18" s="131"/>
      <c r="T18" s="54"/>
      <c r="U18" s="135"/>
      <c r="V18" s="51"/>
      <c r="W18" s="49" t="s">
        <v>77</v>
      </c>
      <c r="X18" s="135"/>
      <c r="Y18" s="51"/>
      <c r="Z18" s="54" t="s">
        <v>78</v>
      </c>
      <c r="AA18" s="135"/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/>
      <c r="D19" s="125"/>
      <c r="E19" s="49" t="s">
        <v>82</v>
      </c>
      <c r="F19" s="126"/>
      <c r="G19" s="127"/>
      <c r="H19" s="47" t="s">
        <v>83</v>
      </c>
      <c r="I19" s="126"/>
      <c r="J19" s="133"/>
      <c r="K19" s="49" t="s">
        <v>84</v>
      </c>
      <c r="L19" s="126"/>
      <c r="M19" s="138"/>
      <c r="N19" s="49" t="s">
        <v>85</v>
      </c>
      <c r="O19" s="135"/>
      <c r="P19" s="51"/>
      <c r="Q19" s="54" t="s">
        <v>86</v>
      </c>
      <c r="R19" s="135"/>
      <c r="S19" s="51"/>
      <c r="T19" s="52" t="s">
        <v>87</v>
      </c>
      <c r="U19" s="130"/>
      <c r="V19" s="131"/>
      <c r="W19" s="49" t="s">
        <v>88</v>
      </c>
      <c r="X19" s="135"/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35"/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/>
      <c r="G20" s="127"/>
      <c r="H20" s="47" t="s">
        <v>93</v>
      </c>
      <c r="I20" s="126"/>
      <c r="J20" s="133"/>
      <c r="K20" s="49" t="s">
        <v>94</v>
      </c>
      <c r="L20" s="126"/>
      <c r="M20" s="138"/>
      <c r="N20" s="49" t="s">
        <v>95</v>
      </c>
      <c r="O20" s="135"/>
      <c r="P20" s="51"/>
      <c r="Q20" s="54" t="s">
        <v>96</v>
      </c>
      <c r="R20" s="135"/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35"/>
      <c r="AB20" s="51"/>
      <c r="AC20" s="54" t="s">
        <v>100</v>
      </c>
      <c r="AD20" s="135"/>
      <c r="AE20" s="51"/>
      <c r="AF20" s="54" t="s">
        <v>101</v>
      </c>
      <c r="AG20" s="135"/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/>
      <c r="G21" s="139"/>
      <c r="H21" s="47" t="s">
        <v>104</v>
      </c>
      <c r="I21" s="126"/>
      <c r="J21" s="133"/>
      <c r="K21" s="49" t="s">
        <v>105</v>
      </c>
      <c r="L21" s="126"/>
      <c r="M21" s="138"/>
      <c r="N21" s="49" t="s">
        <v>106</v>
      </c>
      <c r="O21" s="135"/>
      <c r="P21" s="51"/>
      <c r="Q21" s="54" t="s">
        <v>107</v>
      </c>
      <c r="R21" s="135"/>
      <c r="S21" s="51"/>
      <c r="T21" s="54" t="s">
        <v>108</v>
      </c>
      <c r="U21" s="135"/>
      <c r="V21" s="51"/>
      <c r="W21" s="49" t="s">
        <v>109</v>
      </c>
      <c r="X21" s="135"/>
      <c r="Y21" s="51"/>
      <c r="Z21" s="54" t="s">
        <v>110</v>
      </c>
      <c r="AA21" s="135"/>
      <c r="AB21" s="51"/>
      <c r="AC21" s="54" t="s">
        <v>111</v>
      </c>
      <c r="AD21" s="135"/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/>
      <c r="G22" s="127"/>
      <c r="H22" s="47" t="s">
        <v>115</v>
      </c>
      <c r="I22" s="126"/>
      <c r="J22" s="133"/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35"/>
      <c r="AB22" s="51"/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/>
      <c r="D23" s="125"/>
      <c r="E23" s="49"/>
      <c r="F23" s="126"/>
      <c r="G23" s="127"/>
      <c r="H23" s="47" t="s">
        <v>123</v>
      </c>
      <c r="I23" s="126"/>
      <c r="J23" s="133"/>
      <c r="K23" s="49" t="s">
        <v>124</v>
      </c>
      <c r="L23" s="126"/>
      <c r="M23" s="138"/>
      <c r="N23" s="49" t="s">
        <v>125</v>
      </c>
      <c r="O23" s="135"/>
      <c r="P23" s="51"/>
      <c r="Q23" s="49" t="s">
        <v>126</v>
      </c>
      <c r="R23" s="135"/>
      <c r="S23" s="51"/>
      <c r="T23" s="52" t="s">
        <v>127</v>
      </c>
      <c r="U23" s="130"/>
      <c r="V23" s="131"/>
      <c r="W23" s="49" t="s">
        <v>128</v>
      </c>
      <c r="X23" s="135"/>
      <c r="Y23" s="51"/>
      <c r="Z23" s="54" t="s">
        <v>129</v>
      </c>
      <c r="AA23" s="135"/>
      <c r="AB23" s="51"/>
      <c r="AC23" s="52" t="s">
        <v>130</v>
      </c>
      <c r="AD23" s="130"/>
      <c r="AE23" s="131"/>
      <c r="AF23" s="54" t="s">
        <v>131</v>
      </c>
      <c r="AG23" s="135"/>
      <c r="AH23" s="51"/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/>
      <c r="D24" s="125"/>
      <c r="E24" s="64" t="s">
        <v>133</v>
      </c>
      <c r="F24" s="140"/>
      <c r="G24" s="141"/>
      <c r="H24" s="47" t="s">
        <v>134</v>
      </c>
      <c r="I24" s="126"/>
      <c r="J24" s="133"/>
      <c r="K24" s="49" t="s">
        <v>135</v>
      </c>
      <c r="L24" s="126"/>
      <c r="M24" s="138"/>
      <c r="N24" s="49" t="s">
        <v>136</v>
      </c>
      <c r="O24" s="135"/>
      <c r="P24" s="51"/>
      <c r="Q24" s="49"/>
      <c r="R24" s="126"/>
      <c r="S24" s="127"/>
      <c r="T24" s="54" t="s">
        <v>137</v>
      </c>
      <c r="U24" s="135"/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35"/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6"/>
      <c r="C25" s="124"/>
      <c r="D25" s="125"/>
      <c r="E25" s="67" t="s">
        <v>142</v>
      </c>
      <c r="F25" s="126"/>
      <c r="G25" s="127"/>
      <c r="H25" s="47" t="s">
        <v>143</v>
      </c>
      <c r="I25" s="126"/>
      <c r="J25" s="133"/>
      <c r="K25" s="49" t="s">
        <v>144</v>
      </c>
      <c r="L25" s="126"/>
      <c r="M25" s="138"/>
      <c r="N25" s="49" t="s">
        <v>145</v>
      </c>
      <c r="O25" s="135"/>
      <c r="P25" s="51"/>
      <c r="Q25" s="52" t="s">
        <v>146</v>
      </c>
      <c r="R25" s="130"/>
      <c r="S25" s="131"/>
      <c r="T25" s="54" t="s">
        <v>147</v>
      </c>
      <c r="U25" s="135"/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61" t="s">
        <v>151</v>
      </c>
      <c r="C26" s="128"/>
      <c r="D26" s="131"/>
      <c r="E26" s="67" t="s">
        <v>152</v>
      </c>
      <c r="F26" s="126"/>
      <c r="G26" s="127"/>
      <c r="H26" s="47" t="s">
        <v>153</v>
      </c>
      <c r="I26" s="126"/>
      <c r="J26" s="133"/>
      <c r="K26" s="49" t="s">
        <v>154</v>
      </c>
      <c r="L26" s="142"/>
      <c r="M26" s="143"/>
      <c r="N26" s="49" t="s">
        <v>155</v>
      </c>
      <c r="O26" s="135"/>
      <c r="P26" s="51"/>
      <c r="Q26" s="54" t="s">
        <v>156</v>
      </c>
      <c r="R26" s="135"/>
      <c r="S26" s="51"/>
      <c r="T26" s="70"/>
      <c r="U26" s="135"/>
      <c r="V26" s="51"/>
      <c r="W26" s="71"/>
      <c r="X26" s="135"/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/>
      <c r="AH26" s="131"/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160</v>
      </c>
      <c r="C27" s="124"/>
      <c r="D27" s="144"/>
      <c r="E27" s="67" t="s">
        <v>161</v>
      </c>
      <c r="F27" s="126"/>
      <c r="G27" s="127"/>
      <c r="H27" s="47" t="s">
        <v>162</v>
      </c>
      <c r="I27" s="135"/>
      <c r="J27" s="145"/>
      <c r="K27" s="49" t="s">
        <v>163</v>
      </c>
      <c r="L27" s="146"/>
      <c r="M27" s="143"/>
      <c r="N27" s="49"/>
      <c r="O27" s="135"/>
      <c r="P27" s="51"/>
      <c r="Q27" s="54" t="s">
        <v>164</v>
      </c>
      <c r="R27" s="135"/>
      <c r="S27" s="51"/>
      <c r="T27" s="52" t="s">
        <v>165</v>
      </c>
      <c r="U27" s="130"/>
      <c r="V27" s="131"/>
      <c r="W27" s="52" t="s">
        <v>166</v>
      </c>
      <c r="X27" s="130"/>
      <c r="Y27" s="131"/>
      <c r="Z27" s="54" t="s">
        <v>167</v>
      </c>
      <c r="AA27" s="135"/>
      <c r="AB27" s="51"/>
      <c r="AC27" s="54" t="s">
        <v>168</v>
      </c>
      <c r="AD27" s="135"/>
      <c r="AE27" s="51"/>
      <c r="AF27" s="72" t="s">
        <v>169</v>
      </c>
      <c r="AG27" s="130"/>
      <c r="AH27" s="131"/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170</v>
      </c>
      <c r="C28" s="124"/>
      <c r="D28" s="144"/>
      <c r="E28" s="67" t="s">
        <v>171</v>
      </c>
      <c r="F28" s="126"/>
      <c r="G28" s="127"/>
      <c r="H28" s="47" t="s">
        <v>172</v>
      </c>
      <c r="I28" s="126"/>
      <c r="J28" s="133"/>
      <c r="K28" s="49" t="s">
        <v>173</v>
      </c>
      <c r="L28" s="146"/>
      <c r="M28" s="147"/>
      <c r="N28" s="52" t="s">
        <v>174</v>
      </c>
      <c r="O28" s="135"/>
      <c r="P28" s="51"/>
      <c r="Q28" s="54" t="s">
        <v>175</v>
      </c>
      <c r="R28" s="135"/>
      <c r="S28" s="51"/>
      <c r="T28" s="54" t="s">
        <v>176</v>
      </c>
      <c r="U28" s="135"/>
      <c r="V28" s="51"/>
      <c r="W28" s="49" t="s">
        <v>177</v>
      </c>
      <c r="X28" s="135"/>
      <c r="Y28" s="51"/>
      <c r="Z28" s="54"/>
      <c r="AA28" s="135"/>
      <c r="AB28" s="51"/>
      <c r="AC28" s="54"/>
      <c r="AD28" s="135"/>
      <c r="AE28" s="51"/>
      <c r="AF28" s="54" t="s">
        <v>178</v>
      </c>
      <c r="AG28" s="135"/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74" t="s">
        <v>179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146"/>
      <c r="M29" s="147"/>
      <c r="N29" s="49" t="s">
        <v>181</v>
      </c>
      <c r="O29" s="135"/>
      <c r="P29" s="51"/>
      <c r="Q29" s="54"/>
      <c r="R29" s="135"/>
      <c r="S29" s="51"/>
      <c r="T29" s="54" t="s">
        <v>182</v>
      </c>
      <c r="U29" s="135"/>
      <c r="V29" s="51"/>
      <c r="W29" s="49" t="s">
        <v>183</v>
      </c>
      <c r="X29" s="135"/>
      <c r="Y29" s="51"/>
      <c r="Z29" s="52" t="s">
        <v>184</v>
      </c>
      <c r="AA29" s="130"/>
      <c r="AB29" s="131"/>
      <c r="AC29" s="52" t="s">
        <v>185</v>
      </c>
      <c r="AD29" s="130"/>
      <c r="AE29" s="131"/>
      <c r="AF29" s="54" t="s">
        <v>186</v>
      </c>
      <c r="AG29" s="135"/>
      <c r="AH29" s="51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187</v>
      </c>
      <c r="C30" s="124"/>
      <c r="D30" s="144"/>
      <c r="E30" s="67" t="s">
        <v>188</v>
      </c>
      <c r="F30" s="126"/>
      <c r="G30" s="127"/>
      <c r="H30" s="75" t="s">
        <v>189</v>
      </c>
      <c r="I30" s="128"/>
      <c r="J30" s="148"/>
      <c r="K30" s="49"/>
      <c r="L30" s="146"/>
      <c r="M30" s="147"/>
      <c r="N30" s="49" t="s">
        <v>190</v>
      </c>
      <c r="O30" s="135"/>
      <c r="P30" s="51"/>
      <c r="Q30" s="52" t="s">
        <v>191</v>
      </c>
      <c r="R30" s="130"/>
      <c r="S30" s="131"/>
      <c r="T30" s="70"/>
      <c r="U30" s="135"/>
      <c r="V30" s="51"/>
      <c r="W30" s="49" t="s">
        <v>192</v>
      </c>
      <c r="X30" s="135"/>
      <c r="Y30" s="51"/>
      <c r="Z30" s="49" t="s">
        <v>193</v>
      </c>
      <c r="AA30" s="135"/>
      <c r="AB30" s="51"/>
      <c r="AC30" s="54" t="s">
        <v>194</v>
      </c>
      <c r="AD30" s="135"/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196</v>
      </c>
      <c r="C31" s="124"/>
      <c r="D31" s="144"/>
      <c r="E31" s="67"/>
      <c r="F31" s="126"/>
      <c r="G31" s="127"/>
      <c r="H31" s="77" t="s">
        <v>197</v>
      </c>
      <c r="I31" s="126"/>
      <c r="J31" s="133"/>
      <c r="K31" s="79" t="s">
        <v>198</v>
      </c>
      <c r="L31" s="151"/>
      <c r="M31" s="152"/>
      <c r="N31" s="49" t="s">
        <v>199</v>
      </c>
      <c r="O31" s="135"/>
      <c r="P31" s="51"/>
      <c r="Q31" s="49" t="s">
        <v>200</v>
      </c>
      <c r="R31" s="126"/>
      <c r="S31" s="127"/>
      <c r="T31" s="52" t="s">
        <v>201</v>
      </c>
      <c r="U31" s="130"/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35"/>
      <c r="AE31" s="51"/>
      <c r="AF31" s="54" t="s">
        <v>204</v>
      </c>
      <c r="AG31" s="135"/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205</v>
      </c>
      <c r="C32" s="124"/>
      <c r="D32" s="144"/>
      <c r="E32" s="52" t="s">
        <v>206</v>
      </c>
      <c r="F32" s="140"/>
      <c r="G32" s="141"/>
      <c r="H32" s="81" t="s">
        <v>207</v>
      </c>
      <c r="I32" s="135"/>
      <c r="J32" s="145"/>
      <c r="K32" s="83" t="s">
        <v>208</v>
      </c>
      <c r="L32" s="146"/>
      <c r="M32" s="143"/>
      <c r="N32" s="49" t="s">
        <v>209</v>
      </c>
      <c r="O32" s="135"/>
      <c r="P32" s="51"/>
      <c r="Q32" s="49" t="s">
        <v>210</v>
      </c>
      <c r="R32" s="135"/>
      <c r="S32" s="51"/>
      <c r="T32" s="54" t="s">
        <v>211</v>
      </c>
      <c r="U32" s="135"/>
      <c r="V32" s="51"/>
      <c r="W32" s="52" t="s">
        <v>212</v>
      </c>
      <c r="X32" s="130"/>
      <c r="Y32" s="131"/>
      <c r="Z32" s="54" t="s">
        <v>213</v>
      </c>
      <c r="AA32" s="135"/>
      <c r="AB32" s="51"/>
      <c r="AC32" s="54" t="s">
        <v>214</v>
      </c>
      <c r="AD32" s="135"/>
      <c r="AE32" s="51"/>
      <c r="AF32" s="54" t="s">
        <v>215</v>
      </c>
      <c r="AG32" s="135"/>
      <c r="AH32" s="51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 t="s">
        <v>216</v>
      </c>
      <c r="C33" s="124"/>
      <c r="D33" s="144"/>
      <c r="E33" s="52" t="s">
        <v>217</v>
      </c>
      <c r="F33" s="135"/>
      <c r="G33" s="153"/>
      <c r="H33" s="77" t="s">
        <v>218</v>
      </c>
      <c r="I33" s="126"/>
      <c r="J33" s="133"/>
      <c r="K33" s="83" t="s">
        <v>219</v>
      </c>
      <c r="L33" s="146"/>
      <c r="M33" s="143"/>
      <c r="N33" s="49"/>
      <c r="O33" s="135"/>
      <c r="P33" s="51"/>
      <c r="Q33" s="49"/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35"/>
      <c r="AB33" s="51"/>
      <c r="AC33" s="54" t="s">
        <v>223</v>
      </c>
      <c r="AD33" s="135"/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/>
      <c r="G34" s="139"/>
      <c r="H34" s="85" t="s">
        <v>226</v>
      </c>
      <c r="I34" s="135"/>
      <c r="J34" s="145"/>
      <c r="K34" s="83" t="s">
        <v>227</v>
      </c>
      <c r="L34" s="146"/>
      <c r="M34" s="143"/>
      <c r="N34" s="52" t="s">
        <v>228</v>
      </c>
      <c r="O34" s="135"/>
      <c r="P34" s="51"/>
      <c r="Q34" s="49"/>
      <c r="R34" s="135"/>
      <c r="S34" s="51"/>
      <c r="T34" s="54"/>
      <c r="U34" s="135"/>
      <c r="V34" s="51"/>
      <c r="W34" s="49" t="s">
        <v>229</v>
      </c>
      <c r="X34" s="135"/>
      <c r="Y34" s="51"/>
      <c r="Z34" s="54" t="s">
        <v>230</v>
      </c>
      <c r="AA34" s="135"/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/>
      <c r="G35" s="139"/>
      <c r="H35" s="85" t="s">
        <v>232</v>
      </c>
      <c r="I35" s="126"/>
      <c r="J35" s="145"/>
      <c r="K35" s="83" t="s">
        <v>233</v>
      </c>
      <c r="L35" s="126"/>
      <c r="M35" s="127"/>
      <c r="N35" s="49" t="s">
        <v>234</v>
      </c>
      <c r="O35" s="135"/>
      <c r="P35" s="51"/>
      <c r="Q35" s="49"/>
      <c r="R35" s="135"/>
      <c r="S35" s="51"/>
      <c r="T35" s="52" t="s">
        <v>235</v>
      </c>
      <c r="U35" s="130"/>
      <c r="V35" s="131"/>
      <c r="W35" s="49"/>
      <c r="X35" s="135"/>
      <c r="Y35" s="51"/>
      <c r="Z35" s="54" t="s">
        <v>236</v>
      </c>
      <c r="AA35" s="135"/>
      <c r="AB35" s="51"/>
      <c r="AC35" s="52" t="s">
        <v>237</v>
      </c>
      <c r="AD35" s="130"/>
      <c r="AE35" s="131"/>
      <c r="AF35" s="72" t="s">
        <v>238</v>
      </c>
      <c r="AG35" s="130"/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146"/>
      <c r="M36" s="147"/>
      <c r="N36" s="49" t="s">
        <v>242</v>
      </c>
      <c r="O36" s="135"/>
      <c r="P36" s="51"/>
      <c r="Q36" s="49"/>
      <c r="R36" s="135"/>
      <c r="S36" s="51"/>
      <c r="T36" s="54" t="s">
        <v>243</v>
      </c>
      <c r="U36" s="135"/>
      <c r="V36" s="51"/>
      <c r="W36" s="52" t="s">
        <v>244</v>
      </c>
      <c r="X36" s="130"/>
      <c r="Y36" s="131"/>
      <c r="Z36" s="49"/>
      <c r="AA36" s="135"/>
      <c r="AB36" s="51"/>
      <c r="AC36" s="54" t="s">
        <v>245</v>
      </c>
      <c r="AD36" s="135"/>
      <c r="AE36" s="51"/>
      <c r="AF36" s="54" t="s">
        <v>246</v>
      </c>
      <c r="AG36" s="135"/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/>
      <c r="G37" s="139"/>
      <c r="H37" s="47" t="s">
        <v>248</v>
      </c>
      <c r="I37" s="126"/>
      <c r="J37" s="145"/>
      <c r="K37" s="83" t="s">
        <v>249</v>
      </c>
      <c r="L37" s="146"/>
      <c r="M37" s="143"/>
      <c r="N37" s="49" t="s">
        <v>250</v>
      </c>
      <c r="O37" s="135"/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35"/>
      <c r="Y37" s="51"/>
      <c r="Z37" s="52" t="s">
        <v>253</v>
      </c>
      <c r="AA37" s="130"/>
      <c r="AB37" s="131"/>
      <c r="AC37" s="54" t="s">
        <v>254</v>
      </c>
      <c r="AD37" s="135"/>
      <c r="AE37" s="51"/>
      <c r="AF37" s="54" t="s">
        <v>255</v>
      </c>
      <c r="AG37" s="135"/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/>
      <c r="J38" s="145"/>
      <c r="K38" s="83" t="s">
        <v>257</v>
      </c>
      <c r="L38" s="142"/>
      <c r="M38" s="143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35"/>
      <c r="Y38" s="51"/>
      <c r="Z38" s="54" t="s">
        <v>260</v>
      </c>
      <c r="AA38" s="135"/>
      <c r="AB38" s="51"/>
      <c r="AC38" s="54" t="s">
        <v>261</v>
      </c>
      <c r="AD38" s="135"/>
      <c r="AE38" s="51"/>
      <c r="AF38" s="54" t="s">
        <v>262</v>
      </c>
      <c r="AG38" s="135"/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/>
      <c r="G39" s="141"/>
      <c r="H39" s="47"/>
      <c r="I39" s="126"/>
      <c r="J39" s="145"/>
      <c r="K39" s="83" t="s">
        <v>264</v>
      </c>
      <c r="L39" s="146"/>
      <c r="M39" s="143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35"/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/>
      <c r="G40" s="141"/>
      <c r="H40" s="93" t="s">
        <v>268</v>
      </c>
      <c r="I40" s="157"/>
      <c r="J40" s="158"/>
      <c r="K40" s="83" t="s">
        <v>269</v>
      </c>
      <c r="L40" s="142"/>
      <c r="M40" s="143"/>
      <c r="N40" s="52" t="s">
        <v>270</v>
      </c>
      <c r="O40" s="135"/>
      <c r="P40" s="51"/>
      <c r="Q40" s="71"/>
      <c r="R40" s="135"/>
      <c r="S40" s="51"/>
      <c r="T40" s="70"/>
      <c r="U40" s="135"/>
      <c r="V40" s="51"/>
      <c r="W40" s="52" t="s">
        <v>271</v>
      </c>
      <c r="X40" s="130"/>
      <c r="Y40" s="131"/>
      <c r="Z40" s="52" t="s">
        <v>272</v>
      </c>
      <c r="AA40" s="130"/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/>
      <c r="G41" s="139"/>
      <c r="H41" s="85" t="s">
        <v>274</v>
      </c>
      <c r="I41" s="135"/>
      <c r="J41" s="145"/>
      <c r="K41" s="83"/>
      <c r="L41" s="146"/>
      <c r="M41" s="143"/>
      <c r="N41" s="49" t="s">
        <v>275</v>
      </c>
      <c r="O41" s="135"/>
      <c r="P41" s="51"/>
      <c r="Q41" s="71"/>
      <c r="R41" s="135"/>
      <c r="S41" s="51"/>
      <c r="T41" s="70"/>
      <c r="U41" s="135"/>
      <c r="V41" s="51"/>
      <c r="W41" s="49" t="s">
        <v>276</v>
      </c>
      <c r="X41" s="135"/>
      <c r="Y41" s="51"/>
      <c r="Z41" s="54" t="s">
        <v>277</v>
      </c>
      <c r="AA41" s="135"/>
      <c r="AB41" s="51"/>
      <c r="AC41" s="52" t="s">
        <v>278</v>
      </c>
      <c r="AD41" s="130"/>
      <c r="AE41" s="131"/>
      <c r="AF41" s="72" t="s">
        <v>279</v>
      </c>
      <c r="AG41" s="130"/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35"/>
      <c r="J42" s="145"/>
      <c r="K42" s="79" t="s">
        <v>282</v>
      </c>
      <c r="L42" s="151"/>
      <c r="M42" s="152"/>
      <c r="N42" s="49" t="s">
        <v>283</v>
      </c>
      <c r="O42" s="135"/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/>
      <c r="AE42" s="131"/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/>
      <c r="G43" s="139"/>
      <c r="H43" s="85" t="s">
        <v>289</v>
      </c>
      <c r="I43" s="135"/>
      <c r="J43" s="145"/>
      <c r="K43" s="83" t="s">
        <v>290</v>
      </c>
      <c r="L43" s="146"/>
      <c r="M43" s="147"/>
      <c r="N43" s="49" t="s">
        <v>291</v>
      </c>
      <c r="O43" s="135"/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35"/>
      <c r="AB43" s="51"/>
      <c r="AC43" s="54" t="s">
        <v>294</v>
      </c>
      <c r="AD43" s="135"/>
      <c r="AE43" s="51"/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35"/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35"/>
      <c r="AB44" s="51"/>
      <c r="AC44" s="54" t="s">
        <v>300</v>
      </c>
      <c r="AD44" s="135"/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90"/>
      <c r="F45" s="155"/>
      <c r="G45" s="139"/>
      <c r="H45" s="85" t="s">
        <v>302</v>
      </c>
      <c r="I45" s="126"/>
      <c r="J45" s="127"/>
      <c r="K45" s="83" t="s">
        <v>303</v>
      </c>
      <c r="L45" s="135"/>
      <c r="M45" s="132"/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35"/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52" t="s">
        <v>307</v>
      </c>
      <c r="F46" s="140"/>
      <c r="G46" s="141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35"/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35"/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49" t="s">
        <v>312</v>
      </c>
      <c r="F47" s="155"/>
      <c r="G47" s="139"/>
      <c r="H47" s="93" t="s">
        <v>313</v>
      </c>
      <c r="I47" s="157"/>
      <c r="J47" s="158"/>
      <c r="K47" s="49" t="s">
        <v>314</v>
      </c>
      <c r="L47" s="135"/>
      <c r="M47" s="132"/>
      <c r="N47" s="49" t="s">
        <v>315</v>
      </c>
      <c r="O47" s="135"/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/>
      <c r="AA47" s="135"/>
      <c r="AB47" s="51"/>
      <c r="AC47" s="70"/>
      <c r="AD47" s="135"/>
      <c r="AE47" s="51"/>
      <c r="AF47" s="72" t="s">
        <v>316</v>
      </c>
      <c r="AG47" s="130"/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317</v>
      </c>
      <c r="F48" s="155"/>
      <c r="G48" s="139"/>
      <c r="H48" s="85" t="s">
        <v>318</v>
      </c>
      <c r="I48" s="135"/>
      <c r="J48" s="145"/>
      <c r="K48" s="49" t="s">
        <v>319</v>
      </c>
      <c r="L48" s="135"/>
      <c r="M48" s="132"/>
      <c r="N48" s="49" t="s">
        <v>320</v>
      </c>
      <c r="O48" s="135"/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35"/>
      <c r="AB48" s="51"/>
      <c r="AC48" s="70"/>
      <c r="AD48" s="135"/>
      <c r="AE48" s="51"/>
      <c r="AF48" s="54" t="s">
        <v>321</v>
      </c>
      <c r="AG48" s="135"/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322</v>
      </c>
      <c r="F49" s="135"/>
      <c r="G49" s="153"/>
      <c r="H49" s="85"/>
      <c r="I49" s="135"/>
      <c r="J49" s="145"/>
      <c r="K49" s="49" t="s">
        <v>323</v>
      </c>
      <c r="L49" s="135"/>
      <c r="M49" s="132"/>
      <c r="N49" s="49" t="s">
        <v>324</v>
      </c>
      <c r="O49" s="135"/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35"/>
      <c r="AH49" s="51"/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90" t="s">
        <v>326</v>
      </c>
      <c r="F50" s="135"/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35"/>
      <c r="AH50" s="51"/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2026.03.28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338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0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0</v>
      </c>
      <c r="D11" s="191" t="s">
        <v>27</v>
      </c>
      <c r="E11" s="192">
        <f>countif(E12:E51,"*v*")+countif(E12:E51,"*c*")</f>
        <v>0</v>
      </c>
      <c r="F11" s="191" t="s">
        <v>27</v>
      </c>
      <c r="G11" s="192">
        <f>countif(G12:G51,"*v*")+countif(G12:G51,"*c*")</f>
        <v>0</v>
      </c>
      <c r="H11" s="191" t="s">
        <v>27</v>
      </c>
      <c r="I11" s="192">
        <f>countif(I12:I51,"*v*")+countif(I12:I51,"*c*")</f>
        <v>0</v>
      </c>
      <c r="J11" s="191" t="s">
        <v>27</v>
      </c>
      <c r="K11" s="192">
        <f>countif(K12:K51,"*v*")+countif(K12:K51,"*c*")</f>
        <v>0</v>
      </c>
      <c r="L11" s="191" t="s">
        <v>27</v>
      </c>
      <c r="M11" s="192">
        <f>countif(M12:M51,"*v*")+countif(M12:M51,"*c*")</f>
        <v>0</v>
      </c>
      <c r="N11" s="191" t="s">
        <v>27</v>
      </c>
      <c r="O11" s="192">
        <f>countif(O12:O51,"*v*")+countif(O12:O51,"*c*")</f>
        <v>0</v>
      </c>
      <c r="P11" s="191" t="s">
        <v>27</v>
      </c>
      <c r="Q11" s="192">
        <f>countif(Q12:Q51,"*v*")+countif(Q12:Q51,"*c*")</f>
        <v>0</v>
      </c>
      <c r="R11" s="191" t="s">
        <v>27</v>
      </c>
      <c r="S11" s="192">
        <f>countif(S12:S51,"*v*")+countif(S12:S51,"*c*")</f>
        <v>0</v>
      </c>
      <c r="T11" s="191" t="s">
        <v>27</v>
      </c>
      <c r="U11" s="192">
        <f>countif(U12:U51,"*v*")+countif(U12:U51,"*c*")</f>
        <v>0</v>
      </c>
      <c r="V11" s="191" t="s">
        <v>27</v>
      </c>
      <c r="W11" s="192">
        <f>countif(W12:W51,"*v*")+countif(W12:W51,"*c*")</f>
        <v>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2"/>
      <c r="L12" s="43" t="s">
        <v>33</v>
      </c>
      <c r="M12" s="46"/>
      <c r="N12" s="43" t="s">
        <v>34</v>
      </c>
      <c r="O12" s="42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51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2" t="s">
        <v>76</v>
      </c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4" t="s">
        <v>86</v>
      </c>
      <c r="M17" s="48"/>
      <c r="N17" s="52" t="s">
        <v>87</v>
      </c>
      <c r="O17" s="53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96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107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3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51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52" t="s">
        <v>146</v>
      </c>
      <c r="M23" s="55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4" t="s">
        <v>156</v>
      </c>
      <c r="M24" s="48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164</v>
      </c>
      <c r="M25" s="51"/>
      <c r="N25" s="52" t="s">
        <v>165</v>
      </c>
      <c r="O25" s="53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175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/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2" t="s">
        <v>191</v>
      </c>
      <c r="M28" s="55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49" t="s">
        <v>200</v>
      </c>
      <c r="M29" s="58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210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/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3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51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2026.03.25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>노량진</v>
      </c>
      <c r="AE2" s="187">
        <f t="shared" si="1"/>
        <v>0</v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>인천</v>
      </c>
      <c r="AE3" s="187">
        <f t="shared" si="2"/>
        <v>0</v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339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0</v>
      </c>
      <c r="E8" s="22"/>
      <c r="F8" s="23"/>
      <c r="G8" s="27"/>
      <c r="H8" s="194" t="s">
        <v>340</v>
      </c>
      <c r="I8" s="195">
        <f>countif(B12:AC51,"*v*")</f>
        <v>0</v>
      </c>
      <c r="J8" s="196" t="s">
        <v>335</v>
      </c>
      <c r="K8" s="195">
        <f>countif(D12:AE51,"*c*")</f>
        <v>0</v>
      </c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0</v>
      </c>
      <c r="D11" s="191" t="s">
        <v>27</v>
      </c>
      <c r="E11" s="192">
        <f>countif(E12:E51,"*v*")+countif(E12:E51,"*c*")</f>
        <v>0</v>
      </c>
      <c r="F11" s="191" t="s">
        <v>27</v>
      </c>
      <c r="G11" s="192">
        <f>countif(G12:G51,"*v*")+countif(G12:G51,"*c*")</f>
        <v>0</v>
      </c>
      <c r="H11" s="191" t="s">
        <v>27</v>
      </c>
      <c r="I11" s="192">
        <f>countif(I12:I51,"*v*")+countif(I12:I51,"*c*")</f>
        <v>0</v>
      </c>
      <c r="J11" s="191" t="s">
        <v>27</v>
      </c>
      <c r="K11" s="192">
        <f>countif(K12:K51,"*v*")+countif(K12:K51,"*c*")</f>
        <v>0</v>
      </c>
      <c r="L11" s="191" t="s">
        <v>27</v>
      </c>
      <c r="M11" s="192">
        <f>countif(M12:M51,"*v*")+countif(M12:M51,"*c*")</f>
        <v>0</v>
      </c>
      <c r="N11" s="191" t="s">
        <v>27</v>
      </c>
      <c r="O11" s="192">
        <f>countif(O12:O51,"*v*")+countif(O12:O51,"*c*")</f>
        <v>0</v>
      </c>
      <c r="P11" s="191" t="s">
        <v>27</v>
      </c>
      <c r="Q11" s="192">
        <f>countif(Q12:Q51,"*v*")+countif(Q12:Q51,"*c*")</f>
        <v>0</v>
      </c>
      <c r="R11" s="191" t="s">
        <v>27</v>
      </c>
      <c r="S11" s="192">
        <f>countif(S12:S51,"*v*")+countif(S12:S51,"*c*")</f>
        <v>0</v>
      </c>
      <c r="T11" s="191" t="s">
        <v>27</v>
      </c>
      <c r="U11" s="192">
        <f>countif(U12:U51,"*v*")+countif(U12:U51,"*c*")</f>
        <v>0</v>
      </c>
      <c r="V11" s="191" t="s">
        <v>27</v>
      </c>
      <c r="W11" s="192">
        <f>countif(W12:W51,"*v*")+countif(W12:W51,"*c*")</f>
        <v>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2"/>
      <c r="L12" s="43" t="s">
        <v>33</v>
      </c>
      <c r="M12" s="42"/>
      <c r="N12" s="43" t="s">
        <v>34</v>
      </c>
      <c r="O12" s="42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51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3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51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3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51"/>
      <c r="N25" s="52" t="s">
        <v>165</v>
      </c>
      <c r="O25" s="53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52" t="s">
        <v>191</v>
      </c>
      <c r="M29" s="53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3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51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2026.03.22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10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143</v>
      </c>
      <c r="AT5" s="9" t="s">
        <v>1</v>
      </c>
    </row>
    <row r="6">
      <c r="A6" s="1"/>
      <c r="B6" s="6" t="s">
        <v>341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16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20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10</v>
      </c>
      <c r="J8" s="12"/>
      <c r="K8" s="15" t="s">
        <v>9</v>
      </c>
      <c r="L8" s="100">
        <f>countif(B14:AH57,"3")</f>
        <v>143</v>
      </c>
      <c r="M8" s="12"/>
      <c r="N8" s="15" t="s">
        <v>10</v>
      </c>
      <c r="O8" s="16">
        <f>countif(B14:AH57,"4")</f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43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20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43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173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173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10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15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24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17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20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9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10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14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16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15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23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3.0</v>
      </c>
      <c r="AB14" s="123"/>
      <c r="AC14" s="43" t="s">
        <v>37</v>
      </c>
      <c r="AD14" s="130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43</v>
      </c>
      <c r="O15" s="126">
        <v>2.0</v>
      </c>
      <c r="P15" s="48" t="s">
        <v>343</v>
      </c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>
        <v>3.0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 t="s">
        <v>342</v>
      </c>
      <c r="M16" s="129"/>
      <c r="N16" s="49" t="s">
        <v>54</v>
      </c>
      <c r="O16" s="126">
        <v>5.0</v>
      </c>
      <c r="P16" s="48" t="s">
        <v>343</v>
      </c>
      <c r="Q16" s="54" t="s">
        <v>55</v>
      </c>
      <c r="R16" s="126"/>
      <c r="S16" s="127"/>
      <c r="T16" s="54" t="s">
        <v>56</v>
      </c>
      <c r="U16" s="126">
        <v>3.0</v>
      </c>
      <c r="V16" s="51"/>
      <c r="W16" s="54" t="s">
        <v>57</v>
      </c>
      <c r="X16" s="136">
        <v>3.0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>
        <v>3.0</v>
      </c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2.0</v>
      </c>
      <c r="J17" s="133"/>
      <c r="K17" s="49" t="s">
        <v>64</v>
      </c>
      <c r="L17" s="126" t="s">
        <v>342</v>
      </c>
      <c r="M17" s="138"/>
      <c r="N17" s="49" t="s">
        <v>65</v>
      </c>
      <c r="O17" s="126"/>
      <c r="P17" s="51"/>
      <c r="Q17" s="54"/>
      <c r="R17" s="135"/>
      <c r="S17" s="51"/>
      <c r="T17" s="54" t="s">
        <v>66</v>
      </c>
      <c r="U17" s="135"/>
      <c r="V17" s="51"/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4.0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2" t="s">
        <v>76</v>
      </c>
      <c r="R18" s="130">
        <v>3.0</v>
      </c>
      <c r="S18" s="131"/>
      <c r="T18" s="54"/>
      <c r="U18" s="135"/>
      <c r="V18" s="51"/>
      <c r="W18" s="49" t="s">
        <v>77</v>
      </c>
      <c r="X18" s="126">
        <v>3.0</v>
      </c>
      <c r="Y18" s="51"/>
      <c r="Z18" s="54" t="s">
        <v>78</v>
      </c>
      <c r="AA18" s="126" t="s">
        <v>345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83</v>
      </c>
      <c r="I19" s="126">
        <v>4.0</v>
      </c>
      <c r="J19" s="133" t="s">
        <v>344</v>
      </c>
      <c r="K19" s="49" t="s">
        <v>84</v>
      </c>
      <c r="L19" s="126">
        <v>3.0</v>
      </c>
      <c r="M19" s="138"/>
      <c r="N19" s="49" t="s">
        <v>85</v>
      </c>
      <c r="O19" s="135"/>
      <c r="P19" s="51"/>
      <c r="Q19" s="54" t="s">
        <v>86</v>
      </c>
      <c r="R19" s="126">
        <v>3.0</v>
      </c>
      <c r="S19" s="51"/>
      <c r="T19" s="52" t="s">
        <v>87</v>
      </c>
      <c r="U19" s="130">
        <v>3.0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26">
        <v>3.0</v>
      </c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 t="s">
        <v>342</v>
      </c>
      <c r="G20" s="127"/>
      <c r="H20" s="47" t="s">
        <v>93</v>
      </c>
      <c r="I20" s="126">
        <v>4.0</v>
      </c>
      <c r="J20" s="133" t="s">
        <v>344</v>
      </c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96</v>
      </c>
      <c r="R20" s="126">
        <v>3.0</v>
      </c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26">
        <v>3.0</v>
      </c>
      <c r="AB20" s="48" t="s">
        <v>344</v>
      </c>
      <c r="AC20" s="54" t="s">
        <v>100</v>
      </c>
      <c r="AD20" s="130">
        <v>3.0</v>
      </c>
      <c r="AE20" s="51"/>
      <c r="AF20" s="54" t="s">
        <v>101</v>
      </c>
      <c r="AG20" s="126">
        <v>3.0</v>
      </c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104</v>
      </c>
      <c r="I21" s="126">
        <v>3.0</v>
      </c>
      <c r="J21" s="133" t="s">
        <v>344</v>
      </c>
      <c r="K21" s="49" t="s">
        <v>105</v>
      </c>
      <c r="L21" s="126" t="s">
        <v>342</v>
      </c>
      <c r="M21" s="138"/>
      <c r="N21" s="49" t="s">
        <v>106</v>
      </c>
      <c r="O21" s="135"/>
      <c r="P21" s="51"/>
      <c r="Q21" s="54" t="s">
        <v>107</v>
      </c>
      <c r="R21" s="135"/>
      <c r="S21" s="51"/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130">
        <v>3.0</v>
      </c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>
        <v>3.0</v>
      </c>
      <c r="D22" s="125"/>
      <c r="E22" s="49" t="s">
        <v>114</v>
      </c>
      <c r="F22" s="126">
        <v>3.0</v>
      </c>
      <c r="G22" s="198" t="s">
        <v>343</v>
      </c>
      <c r="H22" s="47" t="s">
        <v>115</v>
      </c>
      <c r="I22" s="126" t="s">
        <v>342</v>
      </c>
      <c r="J22" s="133"/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123</v>
      </c>
      <c r="I23" s="126">
        <v>3.0</v>
      </c>
      <c r="J23" s="133" t="s">
        <v>344</v>
      </c>
      <c r="K23" s="49" t="s">
        <v>124</v>
      </c>
      <c r="L23" s="126"/>
      <c r="M23" s="138"/>
      <c r="N23" s="49" t="s">
        <v>125</v>
      </c>
      <c r="O23" s="126">
        <v>3.0</v>
      </c>
      <c r="P23" s="48" t="s">
        <v>343</v>
      </c>
      <c r="Q23" s="49" t="s">
        <v>126</v>
      </c>
      <c r="R23" s="135"/>
      <c r="S23" s="51"/>
      <c r="T23" s="52" t="s">
        <v>127</v>
      </c>
      <c r="U23" s="130"/>
      <c r="V23" s="131"/>
      <c r="W23" s="49" t="s">
        <v>128</v>
      </c>
      <c r="X23" s="135"/>
      <c r="Y23" s="51"/>
      <c r="Z23" s="54" t="s">
        <v>129</v>
      </c>
      <c r="AA23" s="126">
        <v>3.0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>
        <v>3.0</v>
      </c>
      <c r="D24" s="125"/>
      <c r="E24" s="64" t="s">
        <v>133</v>
      </c>
      <c r="F24" s="140">
        <v>3.0</v>
      </c>
      <c r="G24" s="141"/>
      <c r="H24" s="47" t="s">
        <v>134</v>
      </c>
      <c r="I24" s="126">
        <v>3.0</v>
      </c>
      <c r="J24" s="133" t="s">
        <v>344</v>
      </c>
      <c r="K24" s="49" t="s">
        <v>135</v>
      </c>
      <c r="L24" s="126">
        <v>3.0</v>
      </c>
      <c r="M24" s="199" t="s">
        <v>344</v>
      </c>
      <c r="N24" s="49" t="s">
        <v>136</v>
      </c>
      <c r="O24" s="126">
        <v>3.0</v>
      </c>
      <c r="P24" s="48" t="s">
        <v>343</v>
      </c>
      <c r="Q24" s="49"/>
      <c r="R24" s="126"/>
      <c r="S24" s="127"/>
      <c r="T24" s="54" t="s">
        <v>137</v>
      </c>
      <c r="U24" s="126">
        <v>3.0</v>
      </c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3.0</v>
      </c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6"/>
      <c r="C25" s="124"/>
      <c r="D25" s="125"/>
      <c r="E25" s="67" t="s">
        <v>142</v>
      </c>
      <c r="F25" s="126" t="s">
        <v>345</v>
      </c>
      <c r="G25" s="127"/>
      <c r="H25" s="47" t="s">
        <v>143</v>
      </c>
      <c r="I25" s="126">
        <v>4.0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48" t="s">
        <v>343</v>
      </c>
      <c r="Q25" s="52" t="s">
        <v>146</v>
      </c>
      <c r="R25" s="130">
        <v>3.0</v>
      </c>
      <c r="S25" s="131"/>
      <c r="T25" s="54" t="s">
        <v>147</v>
      </c>
      <c r="U25" s="135"/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61" t="s">
        <v>151</v>
      </c>
      <c r="C26" s="128"/>
      <c r="D26" s="131"/>
      <c r="E26" s="67" t="s">
        <v>152</v>
      </c>
      <c r="F26" s="126" t="s">
        <v>342</v>
      </c>
      <c r="G26" s="127"/>
      <c r="H26" s="47" t="s">
        <v>153</v>
      </c>
      <c r="I26" s="126">
        <v>5.0</v>
      </c>
      <c r="J26" s="133" t="s">
        <v>344</v>
      </c>
      <c r="K26" s="49" t="s">
        <v>154</v>
      </c>
      <c r="L26" s="142"/>
      <c r="M26" s="143"/>
      <c r="N26" s="49" t="s">
        <v>155</v>
      </c>
      <c r="O26" s="126">
        <v>3.0</v>
      </c>
      <c r="P26" s="48" t="s">
        <v>343</v>
      </c>
      <c r="Q26" s="54" t="s">
        <v>156</v>
      </c>
      <c r="R26" s="126">
        <v>3.0</v>
      </c>
      <c r="S26" s="5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>
        <v>2.0</v>
      </c>
      <c r="AH26" s="131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160</v>
      </c>
      <c r="C27" s="124">
        <v>3.0</v>
      </c>
      <c r="D27" s="125" t="s">
        <v>344</v>
      </c>
      <c r="E27" s="67" t="s">
        <v>161</v>
      </c>
      <c r="F27" s="126">
        <v>4.0</v>
      </c>
      <c r="G27" s="198" t="s">
        <v>344</v>
      </c>
      <c r="H27" s="47" t="s">
        <v>162</v>
      </c>
      <c r="I27" s="126">
        <v>3.0</v>
      </c>
      <c r="J27" s="133" t="s">
        <v>344</v>
      </c>
      <c r="K27" s="49" t="s">
        <v>163</v>
      </c>
      <c r="L27" s="146"/>
      <c r="M27" s="143"/>
      <c r="N27" s="49"/>
      <c r="O27" s="135"/>
      <c r="P27" s="51"/>
      <c r="Q27" s="54" t="s">
        <v>164</v>
      </c>
      <c r="R27" s="126">
        <v>4.0</v>
      </c>
      <c r="S27" s="48" t="s">
        <v>344</v>
      </c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>
        <v>2.0</v>
      </c>
      <c r="AH27" s="131" t="s">
        <v>344</v>
      </c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170</v>
      </c>
      <c r="C28" s="124">
        <v>3.0</v>
      </c>
      <c r="D28" s="144"/>
      <c r="E28" s="67" t="s">
        <v>171</v>
      </c>
      <c r="F28" s="126"/>
      <c r="G28" s="127"/>
      <c r="H28" s="47" t="s">
        <v>172</v>
      </c>
      <c r="I28" s="126"/>
      <c r="J28" s="133"/>
      <c r="K28" s="49" t="s">
        <v>173</v>
      </c>
      <c r="L28" s="146"/>
      <c r="M28" s="147"/>
      <c r="N28" s="52" t="s">
        <v>174</v>
      </c>
      <c r="O28" s="128">
        <v>3.0</v>
      </c>
      <c r="P28" s="53"/>
      <c r="Q28" s="54" t="s">
        <v>175</v>
      </c>
      <c r="R28" s="135"/>
      <c r="S28" s="51"/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74" t="s">
        <v>179</v>
      </c>
      <c r="C29" s="124"/>
      <c r="D29" s="144"/>
      <c r="E29" s="67" t="s">
        <v>180</v>
      </c>
      <c r="F29" s="126"/>
      <c r="G29" s="127"/>
      <c r="H29" s="47" t="s">
        <v>346</v>
      </c>
      <c r="I29" s="126">
        <v>3.0</v>
      </c>
      <c r="J29" s="133" t="s">
        <v>344</v>
      </c>
      <c r="K29" s="49"/>
      <c r="L29" s="146"/>
      <c r="M29" s="147"/>
      <c r="N29" s="49" t="s">
        <v>181</v>
      </c>
      <c r="O29" s="126">
        <v>3.0</v>
      </c>
      <c r="P29" s="51"/>
      <c r="Q29" s="54"/>
      <c r="R29" s="135"/>
      <c r="S29" s="51"/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30">
        <v>3.0</v>
      </c>
      <c r="AE29" s="131"/>
      <c r="AF29" s="54" t="s">
        <v>186</v>
      </c>
      <c r="AG29" s="126">
        <v>5.0</v>
      </c>
      <c r="AH29" s="48" t="s">
        <v>344</v>
      </c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187</v>
      </c>
      <c r="C30" s="124"/>
      <c r="D30" s="144"/>
      <c r="E30" s="67" t="s">
        <v>188</v>
      </c>
      <c r="F30" s="126">
        <v>5.0</v>
      </c>
      <c r="G30" s="198" t="s">
        <v>343</v>
      </c>
      <c r="H30" s="75" t="s">
        <v>189</v>
      </c>
      <c r="I30" s="128">
        <v>3.0</v>
      </c>
      <c r="J30" s="148"/>
      <c r="K30" s="49"/>
      <c r="L30" s="146"/>
      <c r="M30" s="147"/>
      <c r="N30" s="49" t="s">
        <v>190</v>
      </c>
      <c r="O30" s="126">
        <v>3.0</v>
      </c>
      <c r="P30" s="51"/>
      <c r="Q30" s="52" t="s">
        <v>191</v>
      </c>
      <c r="R30" s="130">
        <v>3.0</v>
      </c>
      <c r="S30" s="131"/>
      <c r="T30" s="70"/>
      <c r="U30" s="135"/>
      <c r="V30" s="51"/>
      <c r="W30" s="49" t="s">
        <v>192</v>
      </c>
      <c r="X30" s="126" t="s">
        <v>342</v>
      </c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196</v>
      </c>
      <c r="C31" s="124"/>
      <c r="D31" s="144"/>
      <c r="E31" s="67"/>
      <c r="F31" s="126"/>
      <c r="G31" s="127"/>
      <c r="H31" s="77" t="s">
        <v>197</v>
      </c>
      <c r="I31" s="126">
        <v>3.0</v>
      </c>
      <c r="J31" s="133"/>
      <c r="K31" s="79" t="s">
        <v>198</v>
      </c>
      <c r="L31" s="200">
        <v>3.0</v>
      </c>
      <c r="M31" s="152"/>
      <c r="N31" s="49" t="s">
        <v>199</v>
      </c>
      <c r="O31" s="135"/>
      <c r="P31" s="51"/>
      <c r="Q31" s="49" t="s">
        <v>200</v>
      </c>
      <c r="R31" s="126"/>
      <c r="S31" s="127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51"/>
      <c r="AF31" s="54" t="s">
        <v>204</v>
      </c>
      <c r="AG31" s="126">
        <v>3.0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205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01">
        <v>4.0</v>
      </c>
      <c r="M32" s="202" t="s">
        <v>344</v>
      </c>
      <c r="N32" s="49" t="s">
        <v>209</v>
      </c>
      <c r="O32" s="135"/>
      <c r="P32" s="51"/>
      <c r="Q32" s="49" t="s">
        <v>210</v>
      </c>
      <c r="R32" s="126">
        <v>3.0</v>
      </c>
      <c r="S32" s="51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35"/>
      <c r="AE32" s="51"/>
      <c r="AF32" s="54" t="s">
        <v>215</v>
      </c>
      <c r="AG32" s="126">
        <v>3.0</v>
      </c>
      <c r="AH32" s="51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 t="s">
        <v>216</v>
      </c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>
        <v>3.0</v>
      </c>
      <c r="J33" s="133"/>
      <c r="K33" s="83" t="s">
        <v>219</v>
      </c>
      <c r="L33" s="146"/>
      <c r="M33" s="143"/>
      <c r="N33" s="49"/>
      <c r="O33" s="135"/>
      <c r="P33" s="51"/>
      <c r="Q33" s="49"/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26">
        <v>3.0</v>
      </c>
      <c r="AB33" s="51"/>
      <c r="AC33" s="54" t="s">
        <v>223</v>
      </c>
      <c r="AD33" s="135"/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>
        <v>3.0</v>
      </c>
      <c r="G34" s="139"/>
      <c r="H34" s="85" t="s">
        <v>226</v>
      </c>
      <c r="I34" s="135"/>
      <c r="J34" s="145"/>
      <c r="K34" s="83" t="s">
        <v>227</v>
      </c>
      <c r="L34" s="201">
        <v>3.0</v>
      </c>
      <c r="M34" s="143"/>
      <c r="N34" s="52" t="s">
        <v>228</v>
      </c>
      <c r="O34" s="128">
        <v>3.0</v>
      </c>
      <c r="P34" s="53"/>
      <c r="Q34" s="49"/>
      <c r="R34" s="135"/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>
        <v>2.0</v>
      </c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>
        <v>2.0</v>
      </c>
      <c r="G35" s="139"/>
      <c r="H35" s="85" t="s">
        <v>232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234</v>
      </c>
      <c r="O35" s="126">
        <v>2.0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26">
        <v>3.0</v>
      </c>
      <c r="AB35" s="48" t="s">
        <v>344</v>
      </c>
      <c r="AC35" s="52" t="s">
        <v>237</v>
      </c>
      <c r="AD35" s="130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201">
        <v>3.0</v>
      </c>
      <c r="M36" s="147"/>
      <c r="N36" s="49" t="s">
        <v>242</v>
      </c>
      <c r="O36" s="126">
        <v>3.0</v>
      </c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/>
      <c r="AA36" s="135"/>
      <c r="AB36" s="51"/>
      <c r="AC36" s="54" t="s">
        <v>245</v>
      </c>
      <c r="AD36" s="126">
        <v>3.0</v>
      </c>
      <c r="AE36" s="48" t="s">
        <v>344</v>
      </c>
      <c r="AF36" s="54" t="s">
        <v>246</v>
      </c>
      <c r="AG36" s="126">
        <v>3.0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01">
        <v>3.0</v>
      </c>
      <c r="M37" s="143"/>
      <c r="N37" s="49" t="s">
        <v>250</v>
      </c>
      <c r="O37" s="135"/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4.0</v>
      </c>
      <c r="Y37" s="48" t="s">
        <v>344</v>
      </c>
      <c r="Z37" s="52" t="s">
        <v>253</v>
      </c>
      <c r="AA37" s="130">
        <v>3.0</v>
      </c>
      <c r="AB37" s="131"/>
      <c r="AC37" s="54" t="s">
        <v>254</v>
      </c>
      <c r="AD37" s="135"/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>
        <v>4.0</v>
      </c>
      <c r="J38" s="133" t="s">
        <v>344</v>
      </c>
      <c r="K38" s="83" t="s">
        <v>257</v>
      </c>
      <c r="L38" s="201">
        <v>3.0</v>
      </c>
      <c r="M38" s="143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35"/>
      <c r="Y38" s="51"/>
      <c r="Z38" s="54" t="s">
        <v>260</v>
      </c>
      <c r="AA38" s="126" t="s">
        <v>345</v>
      </c>
      <c r="AB38" s="51"/>
      <c r="AC38" s="54" t="s">
        <v>261</v>
      </c>
      <c r="AD38" s="135"/>
      <c r="AE38" s="51"/>
      <c r="AF38" s="54" t="s">
        <v>262</v>
      </c>
      <c r="AG38" s="126">
        <v>3.0</v>
      </c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146"/>
      <c r="M39" s="143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35"/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345</v>
      </c>
      <c r="G40" s="141"/>
      <c r="H40" s="93" t="s">
        <v>268</v>
      </c>
      <c r="I40" s="203">
        <v>3.0</v>
      </c>
      <c r="J40" s="158"/>
      <c r="K40" s="83" t="s">
        <v>269</v>
      </c>
      <c r="L40" s="142"/>
      <c r="M40" s="143"/>
      <c r="N40" s="52" t="s">
        <v>270</v>
      </c>
      <c r="O40" s="128" t="s">
        <v>342</v>
      </c>
      <c r="P40" s="53"/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3.0</v>
      </c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45"/>
      <c r="K41" s="83"/>
      <c r="L41" s="146"/>
      <c r="M41" s="143"/>
      <c r="N41" s="49" t="s">
        <v>275</v>
      </c>
      <c r="O41" s="126">
        <v>2.0</v>
      </c>
      <c r="P41" s="51"/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31"/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0">
        <v>3.0</v>
      </c>
      <c r="M42" s="152"/>
      <c r="N42" s="49" t="s">
        <v>283</v>
      </c>
      <c r="O42" s="126">
        <v>3.0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>
        <v>4.0</v>
      </c>
      <c r="AE42" s="131" t="s">
        <v>344</v>
      </c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 t="s">
        <v>342</v>
      </c>
      <c r="J43" s="145"/>
      <c r="K43" s="83" t="s">
        <v>290</v>
      </c>
      <c r="L43" s="201">
        <v>4.0</v>
      </c>
      <c r="M43" s="202" t="s">
        <v>344</v>
      </c>
      <c r="N43" s="49" t="s">
        <v>291</v>
      </c>
      <c r="O43" s="126">
        <v>3.0</v>
      </c>
      <c r="P43" s="48" t="s">
        <v>343</v>
      </c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4.0</v>
      </c>
      <c r="AE43" s="48" t="s">
        <v>344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26">
        <v>3.0</v>
      </c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3.0</v>
      </c>
      <c r="AB44" s="51"/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90"/>
      <c r="F45" s="155"/>
      <c r="G45" s="139"/>
      <c r="H45" s="85" t="s">
        <v>302</v>
      </c>
      <c r="I45" s="126"/>
      <c r="J45" s="127"/>
      <c r="K45" s="83" t="s">
        <v>303</v>
      </c>
      <c r="L45" s="126">
        <v>3.0</v>
      </c>
      <c r="M45" s="132"/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35"/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52" t="s">
        <v>307</v>
      </c>
      <c r="F46" s="140">
        <v>3.0</v>
      </c>
      <c r="G46" s="141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8">
        <v>3.0</v>
      </c>
      <c r="P46" s="53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35"/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49" t="s">
        <v>312</v>
      </c>
      <c r="F47" s="155" t="s">
        <v>342</v>
      </c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 t="s">
        <v>347</v>
      </c>
      <c r="AA47" s="126">
        <v>3.0</v>
      </c>
      <c r="AB47" s="48" t="s">
        <v>344</v>
      </c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317</v>
      </c>
      <c r="F48" s="155"/>
      <c r="G48" s="139"/>
      <c r="H48" s="85" t="s">
        <v>318</v>
      </c>
      <c r="I48" s="126">
        <v>3.0</v>
      </c>
      <c r="J48" s="145"/>
      <c r="K48" s="49" t="s">
        <v>319</v>
      </c>
      <c r="L48" s="135"/>
      <c r="M48" s="132"/>
      <c r="N48" s="49" t="s">
        <v>320</v>
      </c>
      <c r="O48" s="126">
        <v>4.0</v>
      </c>
      <c r="P48" s="48" t="s">
        <v>343</v>
      </c>
      <c r="Q48" s="71"/>
      <c r="R48" s="135"/>
      <c r="S48" s="51"/>
      <c r="T48" s="70"/>
      <c r="U48" s="135"/>
      <c r="V48" s="51"/>
      <c r="W48" s="49"/>
      <c r="X48" s="135"/>
      <c r="Y48" s="51"/>
      <c r="Z48" s="54" t="s">
        <v>348</v>
      </c>
      <c r="AA48" s="126">
        <v>3.0</v>
      </c>
      <c r="AB48" s="51"/>
      <c r="AC48" s="54" t="s">
        <v>349</v>
      </c>
      <c r="AD48" s="126">
        <v>3.0</v>
      </c>
      <c r="AE48" s="51"/>
      <c r="AF48" s="54" t="s">
        <v>321</v>
      </c>
      <c r="AG48" s="126">
        <v>3.0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322</v>
      </c>
      <c r="F49" s="135"/>
      <c r="G49" s="153"/>
      <c r="H49" s="85"/>
      <c r="I49" s="135"/>
      <c r="J49" s="145"/>
      <c r="K49" s="49" t="s">
        <v>323</v>
      </c>
      <c r="L49" s="135"/>
      <c r="M49" s="132"/>
      <c r="N49" s="49" t="s">
        <v>324</v>
      </c>
      <c r="O49" s="126">
        <v>3.0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90" t="s">
        <v>326</v>
      </c>
      <c r="F50" s="126" t="s">
        <v>345</v>
      </c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2026.03.21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96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350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96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8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11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342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 t="s">
        <v>344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344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343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51"/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343</v>
      </c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343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 t="s">
        <v>344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08" t="s">
        <v>343</v>
      </c>
      <c r="F31" s="77" t="s">
        <v>218</v>
      </c>
      <c r="G31" s="209" t="s">
        <v>344</v>
      </c>
      <c r="H31" s="83" t="s">
        <v>219</v>
      </c>
      <c r="I31" s="58"/>
      <c r="J31" s="49"/>
      <c r="K31" s="51"/>
      <c r="L31" s="49" t="s">
        <v>210</v>
      </c>
      <c r="M31" s="48" t="s">
        <v>343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0" t="s">
        <v>344</v>
      </c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1" t="s">
        <v>343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6" t="s">
        <v>344</v>
      </c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/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344</v>
      </c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08" t="s">
        <v>343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2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 t="s">
        <v>353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2026.03.18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105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354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sum(C11,E11,G11,I11,K11,M11,O11,Q11,S11,U11,W11,Y11,AA11,AC11)+9</f>
        <v>105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13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8</v>
      </c>
      <c r="J11" s="191" t="s">
        <v>27</v>
      </c>
      <c r="K11" s="192">
        <f>countif(K12:K51,"*v*")+countif(K12:K51,"*c*")</f>
        <v>12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6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205" t="s">
        <v>345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4"/>
      <c r="M16" s="51"/>
      <c r="N16" s="54"/>
      <c r="O16" s="48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342</v>
      </c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344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205" t="s">
        <v>342</v>
      </c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355</v>
      </c>
      <c r="G20" s="48" t="s">
        <v>344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 t="s">
        <v>356</v>
      </c>
      <c r="E21" s="205" t="s">
        <v>344</v>
      </c>
      <c r="F21" s="47" t="s">
        <v>123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344</v>
      </c>
      <c r="F22" s="47" t="s">
        <v>134</v>
      </c>
      <c r="G22" s="48" t="s">
        <v>344</v>
      </c>
      <c r="H22" s="49" t="s">
        <v>135</v>
      </c>
      <c r="I22" s="48" t="s">
        <v>344</v>
      </c>
      <c r="J22" s="49" t="s">
        <v>136</v>
      </c>
      <c r="K22" s="48" t="s">
        <v>343</v>
      </c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213" t="s">
        <v>342</v>
      </c>
      <c r="F23" s="47" t="s">
        <v>143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49"/>
      <c r="M23" s="58"/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213" t="s">
        <v>344</v>
      </c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342</v>
      </c>
      <c r="N25" s="52" t="s">
        <v>165</v>
      </c>
      <c r="O25" s="55" t="s">
        <v>344</v>
      </c>
      <c r="P25" s="52" t="s">
        <v>166</v>
      </c>
      <c r="Q25" s="55" t="s">
        <v>345</v>
      </c>
      <c r="R25" s="54" t="s">
        <v>167</v>
      </c>
      <c r="S25" s="51"/>
      <c r="T25" s="54" t="s">
        <v>168</v>
      </c>
      <c r="U25" s="48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48" t="s">
        <v>344</v>
      </c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213" t="s">
        <v>344</v>
      </c>
      <c r="F28" s="75" t="s">
        <v>189</v>
      </c>
      <c r="G28" s="207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343</v>
      </c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48" t="s">
        <v>342</v>
      </c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 t="s">
        <v>344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48" t="s">
        <v>342</v>
      </c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357</v>
      </c>
      <c r="C33" s="48">
        <v>9.0</v>
      </c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59" t="s">
        <v>358</v>
      </c>
      <c r="C34" s="48" t="s">
        <v>344</v>
      </c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48" t="s">
        <v>344</v>
      </c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 t="s">
        <v>342</v>
      </c>
      <c r="T35" s="54" t="s">
        <v>254</v>
      </c>
      <c r="U35" s="51"/>
      <c r="V35" s="54" t="s">
        <v>255</v>
      </c>
      <c r="W35" s="56" t="s">
        <v>342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08" t="s">
        <v>344</v>
      </c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0" t="s">
        <v>344</v>
      </c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55" t="s">
        <v>342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1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08" t="s">
        <v>344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 t="s">
        <v>343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211" t="s">
        <v>344</v>
      </c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211" t="s">
        <v>345</v>
      </c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2026.03.15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17</v>
      </c>
      <c r="AF3" s="5" t="s">
        <v>1</v>
      </c>
    </row>
    <row r="4">
      <c r="A4" s="1"/>
      <c r="B4" s="6" t="s">
        <v>359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105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15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17</v>
      </c>
      <c r="H6" s="15" t="s">
        <v>9</v>
      </c>
      <c r="I6" s="16">
        <f>countif(B12:AC53,"3")</f>
        <v>105</v>
      </c>
      <c r="J6" s="15" t="s">
        <v>10</v>
      </c>
      <c r="K6" s="16">
        <f>countif(B12:AC53,"4")</f>
        <v>15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53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53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176</v>
      </c>
      <c r="AF7" s="5" t="s">
        <v>14</v>
      </c>
    </row>
    <row r="8">
      <c r="A8" s="1"/>
      <c r="B8" s="25" t="s">
        <v>15</v>
      </c>
      <c r="C8" s="22"/>
      <c r="D8" s="26">
        <f>sum(E6,G6,I6,D7)</f>
        <v>176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10</v>
      </c>
      <c r="D11" s="38" t="s">
        <v>27</v>
      </c>
      <c r="E11" s="37">
        <f>COUNTIF(E12:E53,"1")+COUNTIF(E12:E53,"2")+COUNTIF(E12:E53,"3")+COUNTIF(E12:E53,"4")+COUNTIF(E12:E53,"5")</f>
        <v>15</v>
      </c>
      <c r="F11" s="38" t="s">
        <v>27</v>
      </c>
      <c r="G11" s="37">
        <f>COUNTIF(G12:G53,"1")+COUNTIF(G12:G53,"2")+COUNTIF(G12:G53,"3")+COUNTIF(G12:G53,"4")+COUNTIF(G12:G53,"5")</f>
        <v>25</v>
      </c>
      <c r="H11" s="38" t="s">
        <v>27</v>
      </c>
      <c r="I11" s="37">
        <f>COUNTIF(I12:I53,"1")+COUNTIF(I12:I53,"2")+COUNTIF(I12:I53,"3")+COUNTIF(I12:I53,"4")+COUNTIF(I12:I53,"5")</f>
        <v>20</v>
      </c>
      <c r="J11" s="38" t="s">
        <v>27</v>
      </c>
      <c r="K11" s="37">
        <f>COUNTIF(K12:K53,"1")+COUNTIF(K12:K53,"2")+COUNTIF(K12:K53,"3")+COUNTIF(K12:K53,"4")+COUNTIF(K12:K53,"5")</f>
        <v>21</v>
      </c>
      <c r="L11" s="38" t="s">
        <v>27</v>
      </c>
      <c r="M11" s="37">
        <f>COUNTIF(M12:M53,"1")+COUNTIF(M12:M53,"2")+COUNTIF(M12:M53,"3")+COUNTIF(M12:M53,"4")+COUNTIF(M12:M53,"5")</f>
        <v>8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12</v>
      </c>
      <c r="R11" s="38" t="s">
        <v>27</v>
      </c>
      <c r="S11" s="37">
        <f>COUNTIF(S12:S53,"1")+COUNTIF(S12:S53,"2")+COUNTIF(S12:S53,"3")+COUNTIF(S12:S53,"4")+COUNTIF(S12:S53,"5")</f>
        <v>15</v>
      </c>
      <c r="T11" s="39" t="s">
        <v>27</v>
      </c>
      <c r="U11" s="40">
        <f>COUNTIF(U12:U53,"1")+COUNTIF(U12:U53,"2")+COUNTIF(U12:U53,"3")+COUNTIF(U12:U53,"4")+COUNTIF(U12:U53,"5")</f>
        <v>16</v>
      </c>
      <c r="V11" s="38" t="s">
        <v>27</v>
      </c>
      <c r="W11" s="37">
        <f>COUNTIF(W12:W53,"1")+COUNTIF(W12:W53,"2")+COUNTIF(W12:W53,"3")+COUNTIF(W12:W53,"4")+COUNTIF(W12:W53,"5")</f>
        <v>22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4">
        <v>5.0</v>
      </c>
      <c r="F12" s="45" t="s">
        <v>30</v>
      </c>
      <c r="G12" s="46">
        <v>3.0</v>
      </c>
      <c r="H12" s="43" t="s">
        <v>31</v>
      </c>
      <c r="I12" s="46">
        <v>3.0</v>
      </c>
      <c r="J12" s="43" t="s">
        <v>32</v>
      </c>
      <c r="K12" s="46">
        <v>5.0</v>
      </c>
      <c r="L12" s="43" t="s">
        <v>33</v>
      </c>
      <c r="M12" s="46">
        <v>3.0</v>
      </c>
      <c r="N12" s="43" t="s">
        <v>34</v>
      </c>
      <c r="O12" s="46">
        <v>5.0</v>
      </c>
      <c r="P12" s="43" t="s">
        <v>35</v>
      </c>
      <c r="Q12" s="46">
        <v>5.0</v>
      </c>
      <c r="R12" s="43" t="s">
        <v>36</v>
      </c>
      <c r="S12" s="46">
        <v>3.0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5.0</v>
      </c>
      <c r="D13" s="49" t="s">
        <v>40</v>
      </c>
      <c r="E13" s="205">
        <v>3.0</v>
      </c>
      <c r="F13" s="47" t="s">
        <v>41</v>
      </c>
      <c r="G13" s="48">
        <v>3.0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3.0</v>
      </c>
      <c r="P13" s="52" t="s">
        <v>46</v>
      </c>
      <c r="Q13" s="55">
        <v>3.0</v>
      </c>
      <c r="R13" s="52" t="s">
        <v>47</v>
      </c>
      <c r="S13" s="55">
        <v>3.0</v>
      </c>
      <c r="T13" s="54" t="s">
        <v>48</v>
      </c>
      <c r="U13" s="51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51</v>
      </c>
      <c r="E14" s="205">
        <v>3.0</v>
      </c>
      <c r="F14" s="47" t="s">
        <v>52</v>
      </c>
      <c r="G14" s="48">
        <v>4.0</v>
      </c>
      <c r="H14" s="52" t="s">
        <v>53</v>
      </c>
      <c r="I14" s="55">
        <v>2.0</v>
      </c>
      <c r="J14" s="49" t="s">
        <v>54</v>
      </c>
      <c r="K14" s="48">
        <v>3.0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>
        <v>3.0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62</v>
      </c>
      <c r="E15" s="205">
        <v>3.0</v>
      </c>
      <c r="F15" s="47" t="s">
        <v>63</v>
      </c>
      <c r="G15" s="48">
        <v>4.0</v>
      </c>
      <c r="H15" s="49" t="s">
        <v>64</v>
      </c>
      <c r="I15" s="48" t="s">
        <v>342</v>
      </c>
      <c r="J15" s="49" t="s">
        <v>65</v>
      </c>
      <c r="K15" s="48">
        <v>3.0</v>
      </c>
      <c r="L15" s="54" t="s">
        <v>351</v>
      </c>
      <c r="M15" s="51"/>
      <c r="N15" s="54" t="s">
        <v>66</v>
      </c>
      <c r="O15" s="51"/>
      <c r="P15" s="49" t="s">
        <v>67</v>
      </c>
      <c r="Q15" s="48">
        <v>5.0</v>
      </c>
      <c r="R15" s="54" t="s">
        <v>68</v>
      </c>
      <c r="S15" s="51"/>
      <c r="T15" s="54" t="s">
        <v>69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5.0</v>
      </c>
      <c r="D16" s="49" t="s">
        <v>72</v>
      </c>
      <c r="E16" s="205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4"/>
      <c r="M16" s="51"/>
      <c r="N16" s="54"/>
      <c r="O16" s="51"/>
      <c r="P16" s="49" t="s">
        <v>77</v>
      </c>
      <c r="Q16" s="51"/>
      <c r="R16" s="54" t="s">
        <v>78</v>
      </c>
      <c r="S16" s="48" t="s">
        <v>345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>
        <v>5.0</v>
      </c>
      <c r="D17" s="49" t="s">
        <v>82</v>
      </c>
      <c r="E17" s="50"/>
      <c r="F17" s="47" t="s">
        <v>83</v>
      </c>
      <c r="G17" s="48">
        <v>3.0</v>
      </c>
      <c r="H17" s="49" t="s">
        <v>84</v>
      </c>
      <c r="I17" s="48">
        <v>3.0</v>
      </c>
      <c r="J17" s="49" t="s">
        <v>85</v>
      </c>
      <c r="K17" s="48">
        <v>3.0</v>
      </c>
      <c r="L17" s="52" t="s">
        <v>76</v>
      </c>
      <c r="M17" s="53"/>
      <c r="N17" s="52" t="s">
        <v>87</v>
      </c>
      <c r="O17" s="55">
        <v>2.0</v>
      </c>
      <c r="P17" s="49" t="s">
        <v>88</v>
      </c>
      <c r="Q17" s="48">
        <v>5.0</v>
      </c>
      <c r="R17" s="54" t="s">
        <v>89</v>
      </c>
      <c r="S17" s="51"/>
      <c r="T17" s="54" t="s">
        <v>90</v>
      </c>
      <c r="U17" s="48"/>
      <c r="V17" s="54" t="s">
        <v>91</v>
      </c>
      <c r="W17" s="56">
        <v>3.0</v>
      </c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93</v>
      </c>
      <c r="G18" s="48">
        <v>3.0</v>
      </c>
      <c r="H18" s="49" t="s">
        <v>94</v>
      </c>
      <c r="I18" s="51"/>
      <c r="J18" s="49" t="s">
        <v>95</v>
      </c>
      <c r="K18" s="48">
        <v>3.0</v>
      </c>
      <c r="L18" s="54" t="s">
        <v>86</v>
      </c>
      <c r="M18" s="48">
        <v>3.0</v>
      </c>
      <c r="N18" s="54" t="s">
        <v>97</v>
      </c>
      <c r="O18" s="51"/>
      <c r="P18" s="49" t="s">
        <v>98</v>
      </c>
      <c r="Q18" s="48"/>
      <c r="R18" s="54" t="s">
        <v>99</v>
      </c>
      <c r="S18" s="48">
        <v>3.0</v>
      </c>
      <c r="T18" s="54" t="s">
        <v>100</v>
      </c>
      <c r="U18" s="48">
        <v>3.0</v>
      </c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50"/>
      <c r="F19" s="47" t="s">
        <v>104</v>
      </c>
      <c r="G19" s="48">
        <v>3.0</v>
      </c>
      <c r="H19" s="49" t="s">
        <v>105</v>
      </c>
      <c r="I19" s="48">
        <v>3.0</v>
      </c>
      <c r="J19" s="49" t="s">
        <v>106</v>
      </c>
      <c r="K19" s="58"/>
      <c r="L19" s="54" t="s">
        <v>96</v>
      </c>
      <c r="M19" s="48">
        <v>3.0</v>
      </c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48" t="s">
        <v>342</v>
      </c>
      <c r="T19" s="54" t="s">
        <v>111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48">
        <v>4.0</v>
      </c>
      <c r="D20" s="49" t="s">
        <v>114</v>
      </c>
      <c r="E20" s="50"/>
      <c r="F20" s="47" t="s">
        <v>115</v>
      </c>
      <c r="G20" s="48">
        <v>3.0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>
        <v>3.0</v>
      </c>
      <c r="D21" s="49"/>
      <c r="E21" s="50"/>
      <c r="F21" s="47" t="s">
        <v>123</v>
      </c>
      <c r="G21" s="48">
        <v>2.0</v>
      </c>
      <c r="H21" s="49" t="s">
        <v>124</v>
      </c>
      <c r="I21" s="48">
        <v>2.0</v>
      </c>
      <c r="J21" s="49" t="s">
        <v>125</v>
      </c>
      <c r="K21" s="48">
        <v>3.0</v>
      </c>
      <c r="L21" s="49" t="s">
        <v>118</v>
      </c>
      <c r="M21" s="58"/>
      <c r="N21" s="52" t="s">
        <v>127</v>
      </c>
      <c r="O21" s="55">
        <v>4.0</v>
      </c>
      <c r="P21" s="49" t="s">
        <v>128</v>
      </c>
      <c r="Q21" s="51"/>
      <c r="R21" s="54" t="s">
        <v>129</v>
      </c>
      <c r="S21" s="48" t="s">
        <v>342</v>
      </c>
      <c r="T21" s="52" t="s">
        <v>130</v>
      </c>
      <c r="U21" s="55"/>
      <c r="V21" s="54" t="s">
        <v>131</v>
      </c>
      <c r="W21" s="56">
        <v>5.0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59" t="s">
        <v>132</v>
      </c>
      <c r="C22" s="48">
        <v>5.0</v>
      </c>
      <c r="D22" s="64" t="s">
        <v>133</v>
      </c>
      <c r="E22" s="206">
        <v>5.0</v>
      </c>
      <c r="F22" s="47" t="s">
        <v>134</v>
      </c>
      <c r="G22" s="48">
        <v>2.0</v>
      </c>
      <c r="H22" s="49" t="s">
        <v>135</v>
      </c>
      <c r="I22" s="48">
        <v>3.0</v>
      </c>
      <c r="J22" s="49" t="s">
        <v>136</v>
      </c>
      <c r="K22" s="48">
        <v>3.0</v>
      </c>
      <c r="L22" s="49" t="s">
        <v>126</v>
      </c>
      <c r="M22" s="58"/>
      <c r="N22" s="54" t="s">
        <v>137</v>
      </c>
      <c r="O22" s="48">
        <v>3.0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6"/>
      <c r="C23" s="51"/>
      <c r="D23" s="67" t="s">
        <v>142</v>
      </c>
      <c r="E23" s="213">
        <v>3.0</v>
      </c>
      <c r="F23" s="47" t="s">
        <v>143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49"/>
      <c r="M23" s="58"/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61" t="s">
        <v>151</v>
      </c>
      <c r="C24" s="69"/>
      <c r="D24" s="67" t="s">
        <v>152</v>
      </c>
      <c r="E24" s="68"/>
      <c r="F24" s="47" t="s">
        <v>153</v>
      </c>
      <c r="G24" s="48">
        <v>5.0</v>
      </c>
      <c r="H24" s="49" t="s">
        <v>154</v>
      </c>
      <c r="I24" s="51"/>
      <c r="J24" s="49" t="s">
        <v>155</v>
      </c>
      <c r="K24" s="48">
        <v>3.0</v>
      </c>
      <c r="L24" s="52" t="s">
        <v>146</v>
      </c>
      <c r="M24" s="55">
        <v>3.0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160</v>
      </c>
      <c r="C25" s="48">
        <v>3.0</v>
      </c>
      <c r="D25" s="67" t="s">
        <v>161</v>
      </c>
      <c r="E25" s="68"/>
      <c r="F25" s="47" t="s">
        <v>162</v>
      </c>
      <c r="G25" s="48">
        <v>3.0</v>
      </c>
      <c r="H25" s="49" t="s">
        <v>163</v>
      </c>
      <c r="I25" s="51"/>
      <c r="J25" s="49"/>
      <c r="K25" s="58"/>
      <c r="L25" s="54" t="s">
        <v>156</v>
      </c>
      <c r="M25" s="48">
        <v>3.0</v>
      </c>
      <c r="N25" s="52" t="s">
        <v>165</v>
      </c>
      <c r="O25" s="55">
        <v>3.0</v>
      </c>
      <c r="P25" s="52" t="s">
        <v>166</v>
      </c>
      <c r="Q25" s="55">
        <v>5.0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>
        <v>2.0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170</v>
      </c>
      <c r="C26" s="48">
        <v>3.0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345</v>
      </c>
      <c r="L26" s="54" t="s">
        <v>164</v>
      </c>
      <c r="M26" s="48">
        <v>3.0</v>
      </c>
      <c r="N26" s="54" t="s">
        <v>176</v>
      </c>
      <c r="O26" s="51"/>
      <c r="P26" s="49" t="s">
        <v>177</v>
      </c>
      <c r="Q26" s="51"/>
      <c r="R26" s="54" t="s">
        <v>360</v>
      </c>
      <c r="S26" s="48">
        <v>4.0</v>
      </c>
      <c r="T26" s="54"/>
      <c r="U26" s="51"/>
      <c r="V26" s="54" t="s">
        <v>178</v>
      </c>
      <c r="W26" s="56">
        <v>4.0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74" t="s">
        <v>179</v>
      </c>
      <c r="C27" s="51"/>
      <c r="D27" s="67" t="s">
        <v>180</v>
      </c>
      <c r="E27" s="68"/>
      <c r="F27" s="47" t="s">
        <v>346</v>
      </c>
      <c r="G27" s="48">
        <v>3.0</v>
      </c>
      <c r="H27" s="49"/>
      <c r="I27" s="51"/>
      <c r="J27" s="49" t="s">
        <v>181</v>
      </c>
      <c r="K27" s="48">
        <v>3.0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>
        <v>3.0</v>
      </c>
      <c r="T27" s="52" t="s">
        <v>185</v>
      </c>
      <c r="U27" s="55">
        <v>3.0</v>
      </c>
      <c r="V27" s="54" t="s">
        <v>186</v>
      </c>
      <c r="W27" s="56">
        <v>3.0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187</v>
      </c>
      <c r="C28" s="51"/>
      <c r="D28" s="67" t="s">
        <v>188</v>
      </c>
      <c r="E28" s="213">
        <v>4.0</v>
      </c>
      <c r="F28" s="75" t="s">
        <v>189</v>
      </c>
      <c r="G28" s="207">
        <v>3.0</v>
      </c>
      <c r="H28" s="49"/>
      <c r="I28" s="51"/>
      <c r="J28" s="49" t="s">
        <v>190</v>
      </c>
      <c r="K28" s="48">
        <v>5.0</v>
      </c>
      <c r="L28" s="54"/>
      <c r="M28" s="51"/>
      <c r="N28" s="70"/>
      <c r="O28" s="58"/>
      <c r="P28" s="49" t="s">
        <v>192</v>
      </c>
      <c r="Q28" s="48" t="s">
        <v>342</v>
      </c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196</v>
      </c>
      <c r="C29" s="51"/>
      <c r="D29" s="67"/>
      <c r="E29" s="68"/>
      <c r="F29" s="77" t="s">
        <v>197</v>
      </c>
      <c r="G29" s="214">
        <v>3.0</v>
      </c>
      <c r="H29" s="79" t="s">
        <v>198</v>
      </c>
      <c r="I29" s="55">
        <v>5.0</v>
      </c>
      <c r="J29" s="49" t="s">
        <v>199</v>
      </c>
      <c r="K29" s="51"/>
      <c r="L29" s="52" t="s">
        <v>191</v>
      </c>
      <c r="M29" s="55">
        <v>5.0</v>
      </c>
      <c r="N29" s="52" t="s">
        <v>201</v>
      </c>
      <c r="O29" s="55">
        <v>5.0</v>
      </c>
      <c r="P29" s="71"/>
      <c r="Q29" s="58"/>
      <c r="R29" s="54" t="s">
        <v>202</v>
      </c>
      <c r="S29" s="51"/>
      <c r="T29" s="54" t="s">
        <v>203</v>
      </c>
      <c r="U29" s="48">
        <v>3.0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205</v>
      </c>
      <c r="C30" s="51"/>
      <c r="D30" s="52" t="s">
        <v>206</v>
      </c>
      <c r="E30" s="208">
        <v>3.0</v>
      </c>
      <c r="F30" s="81" t="s">
        <v>207</v>
      </c>
      <c r="G30" s="209">
        <v>3.0</v>
      </c>
      <c r="H30" s="83" t="s">
        <v>208</v>
      </c>
      <c r="I30" s="48">
        <v>4.0</v>
      </c>
      <c r="J30" s="49" t="s">
        <v>209</v>
      </c>
      <c r="K30" s="51"/>
      <c r="L30" s="49" t="s">
        <v>200</v>
      </c>
      <c r="M30" s="58"/>
      <c r="N30" s="54" t="s">
        <v>211</v>
      </c>
      <c r="O30" s="48">
        <v>3.0</v>
      </c>
      <c r="P30" s="52" t="s">
        <v>212</v>
      </c>
      <c r="Q30" s="55">
        <v>5.0</v>
      </c>
      <c r="R30" s="54" t="s">
        <v>213</v>
      </c>
      <c r="S30" s="51"/>
      <c r="T30" s="54" t="s">
        <v>214</v>
      </c>
      <c r="U30" s="48" t="s">
        <v>345</v>
      </c>
      <c r="V30" s="54" t="s">
        <v>215</v>
      </c>
      <c r="W30" s="56">
        <v>5.0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 t="s">
        <v>216</v>
      </c>
      <c r="C31" s="51"/>
      <c r="D31" s="52" t="s">
        <v>217</v>
      </c>
      <c r="E31" s="208">
        <v>3.0</v>
      </c>
      <c r="F31" s="77" t="s">
        <v>218</v>
      </c>
      <c r="G31" s="209" t="s">
        <v>342</v>
      </c>
      <c r="H31" s="83" t="s">
        <v>219</v>
      </c>
      <c r="I31" s="58"/>
      <c r="J31" s="49"/>
      <c r="K31" s="51"/>
      <c r="L31" s="49" t="s">
        <v>210</v>
      </c>
      <c r="M31" s="48">
        <v>3.0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48">
        <v>3.0</v>
      </c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>
        <v>3.0</v>
      </c>
      <c r="J32" s="52" t="s">
        <v>228</v>
      </c>
      <c r="K32" s="55">
        <v>5.0</v>
      </c>
      <c r="L32" s="49"/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>
        <v>2.0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88"/>
      <c r="F33" s="85" t="s">
        <v>232</v>
      </c>
      <c r="G33" s="210">
        <v>3.0</v>
      </c>
      <c r="H33" s="83" t="s">
        <v>233</v>
      </c>
      <c r="I33" s="48">
        <v>3.0</v>
      </c>
      <c r="J33" s="49" t="s">
        <v>234</v>
      </c>
      <c r="K33" s="48">
        <v>2.0</v>
      </c>
      <c r="L33" s="49"/>
      <c r="M33" s="58"/>
      <c r="N33" s="52" t="s">
        <v>235</v>
      </c>
      <c r="O33" s="55">
        <v>3.0</v>
      </c>
      <c r="P33" s="49"/>
      <c r="Q33" s="58"/>
      <c r="R33" s="54" t="s">
        <v>236</v>
      </c>
      <c r="S33" s="48">
        <v>3.0</v>
      </c>
      <c r="T33" s="52" t="s">
        <v>237</v>
      </c>
      <c r="U33" s="55">
        <v>3.0</v>
      </c>
      <c r="V33" s="72" t="s">
        <v>238</v>
      </c>
      <c r="W33" s="73">
        <v>5.0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48">
        <v>3.0</v>
      </c>
      <c r="J34" s="49" t="s">
        <v>242</v>
      </c>
      <c r="K34" s="48" t="s">
        <v>345</v>
      </c>
      <c r="L34" s="49"/>
      <c r="M34" s="58"/>
      <c r="N34" s="54" t="s">
        <v>243</v>
      </c>
      <c r="O34" s="48">
        <v>5.0</v>
      </c>
      <c r="P34" s="52" t="s">
        <v>244</v>
      </c>
      <c r="Q34" s="55">
        <v>5.0</v>
      </c>
      <c r="R34" s="49"/>
      <c r="S34" s="48"/>
      <c r="T34" s="54" t="s">
        <v>245</v>
      </c>
      <c r="U34" s="48">
        <v>5.0</v>
      </c>
      <c r="V34" s="54" t="s">
        <v>246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211">
        <v>3.0</v>
      </c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48" t="s">
        <v>345</v>
      </c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0">
        <v>3.0</v>
      </c>
      <c r="H36" s="83" t="s">
        <v>257</v>
      </c>
      <c r="I36" s="48">
        <v>3.0</v>
      </c>
      <c r="J36" s="49" t="s">
        <v>258</v>
      </c>
      <c r="K36" s="48" t="s">
        <v>345</v>
      </c>
      <c r="L36" s="49"/>
      <c r="M36" s="58"/>
      <c r="N36" s="54"/>
      <c r="O36" s="51"/>
      <c r="P36" s="49" t="s">
        <v>259</v>
      </c>
      <c r="Q36" s="51"/>
      <c r="R36" s="54" t="s">
        <v>260</v>
      </c>
      <c r="S36" s="48">
        <v>4.0</v>
      </c>
      <c r="T36" s="54" t="s">
        <v>261</v>
      </c>
      <c r="U36" s="51"/>
      <c r="V36" s="54" t="s">
        <v>262</v>
      </c>
      <c r="W36" s="56">
        <v>3.0</v>
      </c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08">
        <v>3.0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48">
        <v>3.0</v>
      </c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08">
        <v>3.0</v>
      </c>
      <c r="F38" s="93" t="s">
        <v>268</v>
      </c>
      <c r="G38" s="212">
        <v>3.0</v>
      </c>
      <c r="H38" s="83" t="s">
        <v>269</v>
      </c>
      <c r="I38" s="58"/>
      <c r="J38" s="52" t="s">
        <v>270</v>
      </c>
      <c r="K38" s="55">
        <v>2.0</v>
      </c>
      <c r="L38" s="49"/>
      <c r="M38" s="58"/>
      <c r="N38" s="70"/>
      <c r="O38" s="58"/>
      <c r="P38" s="52" t="s">
        <v>271</v>
      </c>
      <c r="Q38" s="55">
        <v>5.0</v>
      </c>
      <c r="R38" s="52" t="s">
        <v>272</v>
      </c>
      <c r="S38" s="55">
        <v>5.0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274</v>
      </c>
      <c r="G39" s="210">
        <v>3.0</v>
      </c>
      <c r="H39" s="83"/>
      <c r="I39" s="58"/>
      <c r="J39" s="49" t="s">
        <v>275</v>
      </c>
      <c r="K39" s="48">
        <v>2.0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>
        <v>5.0</v>
      </c>
      <c r="T39" s="52" t="s">
        <v>278</v>
      </c>
      <c r="U39" s="55">
        <v>3.0</v>
      </c>
      <c r="V39" s="72" t="s">
        <v>279</v>
      </c>
      <c r="W39" s="73">
        <v>3.0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210">
        <v>3.0</v>
      </c>
      <c r="H40" s="79" t="s">
        <v>282</v>
      </c>
      <c r="I40" s="55">
        <v>3.0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>
        <v>2.0</v>
      </c>
      <c r="T40" s="52" t="s">
        <v>286</v>
      </c>
      <c r="U40" s="55">
        <v>4.0</v>
      </c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>
        <v>2.0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296</v>
      </c>
      <c r="G42" s="89"/>
      <c r="H42" s="83" t="s">
        <v>297</v>
      </c>
      <c r="I42" s="48">
        <v>3.0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>
        <v>5.0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90"/>
      <c r="E43" s="91"/>
      <c r="F43" s="85" t="s">
        <v>302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52" t="s">
        <v>307</v>
      </c>
      <c r="E44" s="208">
        <v>3.0</v>
      </c>
      <c r="F44" s="85"/>
      <c r="G44" s="89"/>
      <c r="H44" s="49" t="s">
        <v>308</v>
      </c>
      <c r="I44" s="51"/>
      <c r="J44" s="52" t="s">
        <v>309</v>
      </c>
      <c r="K44" s="55">
        <v>5.0</v>
      </c>
      <c r="L44" s="71"/>
      <c r="M44" s="58"/>
      <c r="N44" s="70"/>
      <c r="O44" s="58"/>
      <c r="P44" s="49"/>
      <c r="Q44" s="58"/>
      <c r="R44" s="54" t="s">
        <v>310</v>
      </c>
      <c r="S44" s="48">
        <v>3.0</v>
      </c>
      <c r="T44" s="54" t="s">
        <v>311</v>
      </c>
      <c r="U44" s="48">
        <v>3.0</v>
      </c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49" t="s">
        <v>312</v>
      </c>
      <c r="E45" s="84"/>
      <c r="F45" s="93" t="s">
        <v>313</v>
      </c>
      <c r="G45" s="212">
        <v>3.0</v>
      </c>
      <c r="H45" s="49" t="s">
        <v>314</v>
      </c>
      <c r="I45" s="48" t="s">
        <v>342</v>
      </c>
      <c r="J45" s="49" t="s">
        <v>315</v>
      </c>
      <c r="K45" s="48">
        <v>5.0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>
        <v>5.0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317</v>
      </c>
      <c r="E46" s="91"/>
      <c r="F46" s="85" t="s">
        <v>318</v>
      </c>
      <c r="G46" s="210">
        <v>3.0</v>
      </c>
      <c r="H46" s="49" t="s">
        <v>319</v>
      </c>
      <c r="I46" s="48" t="s">
        <v>342</v>
      </c>
      <c r="J46" s="49" t="s">
        <v>320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322</v>
      </c>
      <c r="E47" s="91"/>
      <c r="F47" s="85"/>
      <c r="G47" s="89"/>
      <c r="H47" s="49" t="s">
        <v>323</v>
      </c>
      <c r="I47" s="48" t="s">
        <v>345</v>
      </c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90" t="s">
        <v>326</v>
      </c>
      <c r="E48" s="211" t="s">
        <v>345</v>
      </c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>
        <v>3.0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2026.03.14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107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362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107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9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13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10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10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12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343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343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48" t="s">
        <v>344</v>
      </c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58"/>
      <c r="L17" s="52" t="s">
        <v>76</v>
      </c>
      <c r="M17" s="53"/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 t="s">
        <v>344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48" t="s">
        <v>344</v>
      </c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343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49" t="s">
        <v>363</v>
      </c>
      <c r="Q24" s="48" t="s">
        <v>344</v>
      </c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344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343</v>
      </c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4" t="s">
        <v>344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343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08" t="s">
        <v>343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08" t="s">
        <v>343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48" t="s">
        <v>343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0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1" t="s">
        <v>343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343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0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08" t="s">
        <v>343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344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2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/>
      <c r="S46" s="48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2026.03.11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117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364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sum(C11,E11,G11,I11,K11,M11,O11,Q11,S11,U11,W11,Y11,AA11,AC11)+10</f>
        <v>117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12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15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11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10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343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205" t="s">
        <v>343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5" t="s">
        <v>342</v>
      </c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48" t="s">
        <v>343</v>
      </c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48" t="s">
        <v>344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2" t="s">
        <v>76</v>
      </c>
      <c r="M17" s="55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 t="s">
        <v>344</v>
      </c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355</v>
      </c>
      <c r="G20" s="48" t="s">
        <v>344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343</v>
      </c>
      <c r="F22" s="47" t="s">
        <v>134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 t="s">
        <v>126</v>
      </c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49"/>
      <c r="M23" s="58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213" t="s">
        <v>343</v>
      </c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342</v>
      </c>
      <c r="N25" s="52" t="s">
        <v>165</v>
      </c>
      <c r="O25" s="55" t="s">
        <v>344</v>
      </c>
      <c r="P25" s="52" t="s">
        <v>166</v>
      </c>
      <c r="Q25" s="55" t="s">
        <v>342</v>
      </c>
      <c r="R25" s="54" t="s">
        <v>167</v>
      </c>
      <c r="S25" s="51"/>
      <c r="T25" s="54" t="s">
        <v>168</v>
      </c>
      <c r="U25" s="48" t="s">
        <v>342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48" t="s">
        <v>344</v>
      </c>
      <c r="N26" s="54" t="s">
        <v>176</v>
      </c>
      <c r="O26" s="51"/>
      <c r="P26" s="49" t="s">
        <v>177</v>
      </c>
      <c r="Q26" s="51"/>
      <c r="R26" s="54" t="s">
        <v>360</v>
      </c>
      <c r="S26" s="48" t="s">
        <v>344</v>
      </c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213" t="s">
        <v>343</v>
      </c>
      <c r="F28" s="75" t="s">
        <v>189</v>
      </c>
      <c r="G28" s="207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08" t="s">
        <v>343</v>
      </c>
      <c r="F30" s="81" t="s">
        <v>207</v>
      </c>
      <c r="G30" s="209" t="s">
        <v>344</v>
      </c>
      <c r="H30" s="83" t="s">
        <v>208</v>
      </c>
      <c r="I30" s="48" t="s">
        <v>342</v>
      </c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08" t="s">
        <v>343</v>
      </c>
      <c r="F31" s="77" t="s">
        <v>218</v>
      </c>
      <c r="G31" s="209" t="s">
        <v>344</v>
      </c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357</v>
      </c>
      <c r="C32" s="48">
        <v>10.0</v>
      </c>
      <c r="D32" s="54" t="s">
        <v>225</v>
      </c>
      <c r="E32" s="215" t="s">
        <v>343</v>
      </c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358</v>
      </c>
      <c r="C33" s="48" t="s">
        <v>344</v>
      </c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342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 t="s">
        <v>365</v>
      </c>
      <c r="S34" s="48" t="s">
        <v>344</v>
      </c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1" t="s">
        <v>343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343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343</v>
      </c>
      <c r="F39" s="85" t="s">
        <v>274</v>
      </c>
      <c r="G39" s="210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366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1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342</v>
      </c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48" t="s">
        <v>344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 t="s">
        <v>344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08" t="s">
        <v>342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48" t="s">
        <v>344</v>
      </c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2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 t="s">
        <v>347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211" t="s">
        <v>343</v>
      </c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2026.03.08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9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133</v>
      </c>
      <c r="AT5" s="9" t="s">
        <v>1</v>
      </c>
    </row>
    <row r="6">
      <c r="A6" s="1"/>
      <c r="B6" s="6" t="s">
        <v>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14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20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9</v>
      </c>
      <c r="J8" s="12"/>
      <c r="K8" s="15" t="s">
        <v>9</v>
      </c>
      <c r="L8" s="100">
        <f>countif(B14:AH57,"3")</f>
        <v>133</v>
      </c>
      <c r="M8" s="12"/>
      <c r="N8" s="15" t="s">
        <v>10</v>
      </c>
      <c r="O8" s="16">
        <f>countif(B14:AH57,"4")</f>
        <v>14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39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20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39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162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162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8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14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20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19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15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11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10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14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16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16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19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5.0</v>
      </c>
      <c r="AB14" s="123" t="s">
        <v>344</v>
      </c>
      <c r="AC14" s="43" t="s">
        <v>37</v>
      </c>
      <c r="AD14" s="118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43</v>
      </c>
      <c r="O15" s="126">
        <v>2.0</v>
      </c>
      <c r="P15" s="48" t="s">
        <v>343</v>
      </c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 t="s">
        <v>345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>
        <v>3.0</v>
      </c>
      <c r="G16" s="127"/>
      <c r="H16" s="47" t="s">
        <v>52</v>
      </c>
      <c r="I16" s="126" t="s">
        <v>342</v>
      </c>
      <c r="J16" s="133"/>
      <c r="K16" s="52" t="s">
        <v>53</v>
      </c>
      <c r="L16" s="128">
        <v>3.0</v>
      </c>
      <c r="M16" s="129"/>
      <c r="N16" s="49" t="s">
        <v>54</v>
      </c>
      <c r="O16" s="126">
        <v>5.0</v>
      </c>
      <c r="P16" s="48" t="s">
        <v>343</v>
      </c>
      <c r="Q16" s="54" t="s">
        <v>55</v>
      </c>
      <c r="R16" s="126"/>
      <c r="S16" s="127"/>
      <c r="T16" s="54" t="s">
        <v>56</v>
      </c>
      <c r="U16" s="126">
        <v>2.0</v>
      </c>
      <c r="V16" s="51"/>
      <c r="W16" s="54" t="s">
        <v>57</v>
      </c>
      <c r="X16" s="136">
        <v>3.0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/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49" t="s">
        <v>64</v>
      </c>
      <c r="L17" s="126" t="s">
        <v>342</v>
      </c>
      <c r="M17" s="138"/>
      <c r="N17" s="49" t="s">
        <v>65</v>
      </c>
      <c r="O17" s="126"/>
      <c r="P17" s="51"/>
      <c r="Q17" s="54" t="s">
        <v>351</v>
      </c>
      <c r="R17" s="126">
        <v>3.0</v>
      </c>
      <c r="S17" s="48" t="s">
        <v>344</v>
      </c>
      <c r="T17" s="54" t="s">
        <v>66</v>
      </c>
      <c r="U17" s="135"/>
      <c r="V17" s="51"/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4.0</v>
      </c>
      <c r="G18" s="198" t="s">
        <v>344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4"/>
      <c r="R18" s="135"/>
      <c r="S18" s="51"/>
      <c r="T18" s="54"/>
      <c r="U18" s="135"/>
      <c r="V18" s="51"/>
      <c r="W18" s="49" t="s">
        <v>77</v>
      </c>
      <c r="X18" s="126">
        <v>3.0</v>
      </c>
      <c r="Y18" s="51"/>
      <c r="Z18" s="54" t="s">
        <v>78</v>
      </c>
      <c r="AA18" s="126" t="s">
        <v>345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83</v>
      </c>
      <c r="I19" s="126">
        <v>4.0</v>
      </c>
      <c r="J19" s="133" t="s">
        <v>344</v>
      </c>
      <c r="K19" s="49" t="s">
        <v>84</v>
      </c>
      <c r="L19" s="126">
        <v>3.0</v>
      </c>
      <c r="M19" s="138"/>
      <c r="N19" s="49" t="s">
        <v>85</v>
      </c>
      <c r="O19" s="126"/>
      <c r="P19" s="51"/>
      <c r="Q19" s="52" t="s">
        <v>76</v>
      </c>
      <c r="R19" s="130">
        <v>3.0</v>
      </c>
      <c r="S19" s="131"/>
      <c r="T19" s="52" t="s">
        <v>87</v>
      </c>
      <c r="U19" s="130">
        <v>3.0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26">
        <v>3.0</v>
      </c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/>
      <c r="G20" s="127"/>
      <c r="H20" s="47" t="s">
        <v>93</v>
      </c>
      <c r="I20" s="126">
        <v>4.0</v>
      </c>
      <c r="J20" s="133" t="s">
        <v>344</v>
      </c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86</v>
      </c>
      <c r="R20" s="126">
        <v>3.0</v>
      </c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26">
        <v>3.0</v>
      </c>
      <c r="AB20" s="48" t="s">
        <v>344</v>
      </c>
      <c r="AC20" s="54" t="s">
        <v>100</v>
      </c>
      <c r="AD20" s="126" t="s">
        <v>342</v>
      </c>
      <c r="AE20" s="51"/>
      <c r="AF20" s="54" t="s">
        <v>101</v>
      </c>
      <c r="AG20" s="126">
        <v>3.0</v>
      </c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104</v>
      </c>
      <c r="I21" s="126">
        <v>3.0</v>
      </c>
      <c r="J21" s="133" t="s">
        <v>344</v>
      </c>
      <c r="K21" s="49" t="s">
        <v>105</v>
      </c>
      <c r="L21" s="126"/>
      <c r="M21" s="138"/>
      <c r="N21" s="49" t="s">
        <v>106</v>
      </c>
      <c r="O21" s="135"/>
      <c r="P21" s="51"/>
      <c r="Q21" s="54" t="s">
        <v>96</v>
      </c>
      <c r="R21" s="126">
        <v>3.0</v>
      </c>
      <c r="S21" s="51"/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126">
        <v>3.0</v>
      </c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>
        <v>3.0</v>
      </c>
      <c r="G22" s="198" t="s">
        <v>343</v>
      </c>
      <c r="H22" s="47" t="s">
        <v>115</v>
      </c>
      <c r="I22" s="126" t="s">
        <v>342</v>
      </c>
      <c r="J22" s="133"/>
      <c r="K22" s="49" t="s">
        <v>116</v>
      </c>
      <c r="L22" s="126"/>
      <c r="M22" s="138"/>
      <c r="N22" s="49" t="s">
        <v>117</v>
      </c>
      <c r="O22" s="135"/>
      <c r="P22" s="51"/>
      <c r="Q22" s="54" t="s">
        <v>107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123</v>
      </c>
      <c r="I23" s="126">
        <v>3.0</v>
      </c>
      <c r="J23" s="133" t="s">
        <v>344</v>
      </c>
      <c r="K23" s="49" t="s">
        <v>124</v>
      </c>
      <c r="L23" s="126"/>
      <c r="M23" s="138"/>
      <c r="N23" s="49" t="s">
        <v>125</v>
      </c>
      <c r="O23" s="126"/>
      <c r="P23" s="51"/>
      <c r="Q23" s="49" t="s">
        <v>118</v>
      </c>
      <c r="R23" s="135"/>
      <c r="S23" s="51"/>
      <c r="T23" s="52" t="s">
        <v>127</v>
      </c>
      <c r="U23" s="130">
        <v>3.0</v>
      </c>
      <c r="V23" s="131"/>
      <c r="W23" s="49" t="s">
        <v>128</v>
      </c>
      <c r="X23" s="135"/>
      <c r="Y23" s="51"/>
      <c r="Z23" s="54" t="s">
        <v>129</v>
      </c>
      <c r="AA23" s="126">
        <v>3.0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>
        <v>3.0</v>
      </c>
      <c r="D24" s="125"/>
      <c r="E24" s="64" t="s">
        <v>133</v>
      </c>
      <c r="F24" s="140">
        <v>3.0</v>
      </c>
      <c r="G24" s="141"/>
      <c r="H24" s="47" t="s">
        <v>134</v>
      </c>
      <c r="I24" s="126">
        <v>3.0</v>
      </c>
      <c r="J24" s="133" t="s">
        <v>344</v>
      </c>
      <c r="K24" s="49" t="s">
        <v>135</v>
      </c>
      <c r="L24" s="126">
        <v>3.0</v>
      </c>
      <c r="M24" s="199" t="s">
        <v>344</v>
      </c>
      <c r="N24" s="49" t="s">
        <v>136</v>
      </c>
      <c r="O24" s="126"/>
      <c r="P24" s="51"/>
      <c r="Q24" s="49" t="s">
        <v>126</v>
      </c>
      <c r="R24" s="135"/>
      <c r="S24" s="51"/>
      <c r="T24" s="54" t="s">
        <v>137</v>
      </c>
      <c r="U24" s="135"/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3.0</v>
      </c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6"/>
      <c r="C25" s="124"/>
      <c r="D25" s="125"/>
      <c r="E25" s="67" t="s">
        <v>142</v>
      </c>
      <c r="F25" s="126">
        <v>3.0</v>
      </c>
      <c r="G25" s="127"/>
      <c r="H25" s="47" t="s">
        <v>143</v>
      </c>
      <c r="I25" s="126">
        <v>4.0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51"/>
      <c r="Q25" s="49"/>
      <c r="R25" s="126"/>
      <c r="S25" s="127"/>
      <c r="T25" s="54" t="s">
        <v>147</v>
      </c>
      <c r="U25" s="135"/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61" t="s">
        <v>151</v>
      </c>
      <c r="C26" s="128"/>
      <c r="D26" s="131"/>
      <c r="E26" s="67" t="s">
        <v>152</v>
      </c>
      <c r="F26" s="126" t="s">
        <v>345</v>
      </c>
      <c r="G26" s="127"/>
      <c r="H26" s="47" t="s">
        <v>153</v>
      </c>
      <c r="I26" s="126">
        <v>5.0</v>
      </c>
      <c r="J26" s="133" t="s">
        <v>344</v>
      </c>
      <c r="K26" s="49" t="s">
        <v>154</v>
      </c>
      <c r="L26" s="216"/>
      <c r="M26" s="86"/>
      <c r="N26" s="49" t="s">
        <v>155</v>
      </c>
      <c r="O26" s="126">
        <v>3.0</v>
      </c>
      <c r="P26" s="51"/>
      <c r="Q26" s="52" t="s">
        <v>146</v>
      </c>
      <c r="R26" s="130">
        <v>3.0</v>
      </c>
      <c r="S26" s="13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>
        <v>2.0</v>
      </c>
      <c r="AH26" s="131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160</v>
      </c>
      <c r="C27" s="124"/>
      <c r="D27" s="144"/>
      <c r="E27" s="67" t="s">
        <v>161</v>
      </c>
      <c r="F27" s="126">
        <v>4.0</v>
      </c>
      <c r="G27" s="198" t="s">
        <v>343</v>
      </c>
      <c r="H27" s="47" t="s">
        <v>162</v>
      </c>
      <c r="I27" s="135"/>
      <c r="J27" s="145"/>
      <c r="K27" s="49" t="s">
        <v>163</v>
      </c>
      <c r="L27" s="217"/>
      <c r="M27" s="86"/>
      <c r="N27" s="49"/>
      <c r="O27" s="135"/>
      <c r="P27" s="51"/>
      <c r="Q27" s="54" t="s">
        <v>156</v>
      </c>
      <c r="R27" s="126">
        <v>3.0</v>
      </c>
      <c r="S27" s="51"/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>
        <v>2.0</v>
      </c>
      <c r="AH27" s="131" t="s">
        <v>344</v>
      </c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170</v>
      </c>
      <c r="C28" s="124">
        <v>3.0</v>
      </c>
      <c r="D28" s="144"/>
      <c r="E28" s="67" t="s">
        <v>171</v>
      </c>
      <c r="F28" s="126"/>
      <c r="G28" s="127"/>
      <c r="H28" s="47" t="s">
        <v>172</v>
      </c>
      <c r="I28" s="126">
        <v>3.0</v>
      </c>
      <c r="J28" s="133"/>
      <c r="K28" s="49" t="s">
        <v>173</v>
      </c>
      <c r="L28" s="217"/>
      <c r="M28" s="82"/>
      <c r="N28" s="52" t="s">
        <v>174</v>
      </c>
      <c r="O28" s="126">
        <v>3.0</v>
      </c>
      <c r="P28" s="51"/>
      <c r="Q28" s="54" t="s">
        <v>164</v>
      </c>
      <c r="R28" s="126">
        <v>4.0</v>
      </c>
      <c r="S28" s="48" t="s">
        <v>344</v>
      </c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74" t="s">
        <v>179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217"/>
      <c r="M29" s="82"/>
      <c r="N29" s="49" t="s">
        <v>181</v>
      </c>
      <c r="O29" s="126">
        <v>3.0</v>
      </c>
      <c r="P29" s="51"/>
      <c r="Q29" s="54" t="s">
        <v>175</v>
      </c>
      <c r="R29" s="126">
        <v>3.0</v>
      </c>
      <c r="S29" s="51"/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30">
        <v>3.0</v>
      </c>
      <c r="AE29" s="131"/>
      <c r="AF29" s="54" t="s">
        <v>186</v>
      </c>
      <c r="AG29" s="126">
        <v>3.0</v>
      </c>
      <c r="AH29" s="51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187</v>
      </c>
      <c r="C30" s="124"/>
      <c r="D30" s="144"/>
      <c r="E30" s="67" t="s">
        <v>188</v>
      </c>
      <c r="F30" s="126">
        <v>5.0</v>
      </c>
      <c r="G30" s="198" t="s">
        <v>343</v>
      </c>
      <c r="H30" s="75" t="s">
        <v>189</v>
      </c>
      <c r="I30" s="128">
        <v>3.0</v>
      </c>
      <c r="J30" s="148"/>
      <c r="K30" s="49"/>
      <c r="L30" s="217"/>
      <c r="M30" s="82"/>
      <c r="N30" s="49" t="s">
        <v>190</v>
      </c>
      <c r="O30" s="126">
        <v>3.0</v>
      </c>
      <c r="P30" s="51"/>
      <c r="Q30" s="54"/>
      <c r="R30" s="135"/>
      <c r="S30" s="51"/>
      <c r="T30" s="70"/>
      <c r="U30" s="135"/>
      <c r="V30" s="51"/>
      <c r="W30" s="49" t="s">
        <v>192</v>
      </c>
      <c r="X30" s="135"/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196</v>
      </c>
      <c r="C31" s="124"/>
      <c r="D31" s="144"/>
      <c r="E31" s="67"/>
      <c r="F31" s="126"/>
      <c r="G31" s="127"/>
      <c r="H31" s="77" t="s">
        <v>197</v>
      </c>
      <c r="I31" s="126">
        <v>3.0</v>
      </c>
      <c r="J31" s="133"/>
      <c r="K31" s="79" t="s">
        <v>198</v>
      </c>
      <c r="L31" s="203">
        <v>3.0</v>
      </c>
      <c r="M31" s="218"/>
      <c r="N31" s="49" t="s">
        <v>199</v>
      </c>
      <c r="O31" s="135"/>
      <c r="P31" s="51"/>
      <c r="Q31" s="52" t="s">
        <v>191</v>
      </c>
      <c r="R31" s="130">
        <v>3.0</v>
      </c>
      <c r="S31" s="131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48" t="s">
        <v>344</v>
      </c>
      <c r="AF31" s="54" t="s">
        <v>204</v>
      </c>
      <c r="AG31" s="126">
        <v>2.0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205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19">
        <v>4.0</v>
      </c>
      <c r="M32" s="209" t="s">
        <v>344</v>
      </c>
      <c r="N32" s="49" t="s">
        <v>209</v>
      </c>
      <c r="O32" s="135"/>
      <c r="P32" s="51"/>
      <c r="Q32" s="49" t="s">
        <v>200</v>
      </c>
      <c r="R32" s="126"/>
      <c r="S32" s="127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35"/>
      <c r="AE32" s="51"/>
      <c r="AF32" s="54" t="s">
        <v>215</v>
      </c>
      <c r="AG32" s="126">
        <v>5.0</v>
      </c>
      <c r="AH32" s="51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 t="s">
        <v>216</v>
      </c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>
        <v>3.0</v>
      </c>
      <c r="J33" s="133"/>
      <c r="K33" s="83" t="s">
        <v>219</v>
      </c>
      <c r="L33" s="219"/>
      <c r="M33" s="86"/>
      <c r="N33" s="49"/>
      <c r="O33" s="135"/>
      <c r="P33" s="51"/>
      <c r="Q33" s="49" t="s">
        <v>210</v>
      </c>
      <c r="R33" s="126">
        <v>3.0</v>
      </c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26">
        <v>3.0</v>
      </c>
      <c r="AB33" s="51"/>
      <c r="AC33" s="54" t="s">
        <v>223</v>
      </c>
      <c r="AD33" s="126">
        <v>3.0</v>
      </c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/>
      <c r="G34" s="139"/>
      <c r="H34" s="85" t="s">
        <v>226</v>
      </c>
      <c r="I34" s="135"/>
      <c r="J34" s="145"/>
      <c r="K34" s="83" t="s">
        <v>227</v>
      </c>
      <c r="L34" s="219">
        <v>3.0</v>
      </c>
      <c r="M34" s="86"/>
      <c r="N34" s="52" t="s">
        <v>228</v>
      </c>
      <c r="O34" s="126">
        <v>3.0</v>
      </c>
      <c r="P34" s="51"/>
      <c r="Q34" s="49"/>
      <c r="R34" s="135"/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>
        <v>2.0</v>
      </c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/>
      <c r="G35" s="139"/>
      <c r="H35" s="85" t="s">
        <v>232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234</v>
      </c>
      <c r="O35" s="126">
        <v>3.0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26">
        <v>4.0</v>
      </c>
      <c r="AB35" s="48" t="s">
        <v>344</v>
      </c>
      <c r="AC35" s="52" t="s">
        <v>237</v>
      </c>
      <c r="AD35" s="130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219">
        <v>3.0</v>
      </c>
      <c r="M36" s="82"/>
      <c r="N36" s="49" t="s">
        <v>242</v>
      </c>
      <c r="O36" s="135"/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 t="s">
        <v>353</v>
      </c>
      <c r="AA36" s="126">
        <v>3.0</v>
      </c>
      <c r="AB36" s="51"/>
      <c r="AC36" s="54" t="s">
        <v>245</v>
      </c>
      <c r="AD36" s="126">
        <v>5.0</v>
      </c>
      <c r="AE36" s="48" t="s">
        <v>344</v>
      </c>
      <c r="AF36" s="54" t="s">
        <v>246</v>
      </c>
      <c r="AG36" s="126" t="s">
        <v>345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19">
        <v>3.0</v>
      </c>
      <c r="M37" s="86"/>
      <c r="N37" s="49" t="s">
        <v>250</v>
      </c>
      <c r="O37" s="135"/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3.0</v>
      </c>
      <c r="Y37" s="51"/>
      <c r="Z37" s="52" t="s">
        <v>253</v>
      </c>
      <c r="AA37" s="130"/>
      <c r="AB37" s="131"/>
      <c r="AC37" s="54" t="s">
        <v>254</v>
      </c>
      <c r="AD37" s="135"/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 t="s">
        <v>342</v>
      </c>
      <c r="J38" s="145"/>
      <c r="K38" s="83" t="s">
        <v>257</v>
      </c>
      <c r="L38" s="219">
        <v>3.0</v>
      </c>
      <c r="M38" s="86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26" t="s">
        <v>342</v>
      </c>
      <c r="Y38" s="51"/>
      <c r="Z38" s="54" t="s">
        <v>260</v>
      </c>
      <c r="AA38" s="126" t="s">
        <v>345</v>
      </c>
      <c r="AB38" s="51"/>
      <c r="AC38" s="54" t="s">
        <v>261</v>
      </c>
      <c r="AD38" s="135"/>
      <c r="AE38" s="51"/>
      <c r="AF38" s="54" t="s">
        <v>262</v>
      </c>
      <c r="AG38" s="126">
        <v>3.0</v>
      </c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217"/>
      <c r="M39" s="86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26">
        <v>3.0</v>
      </c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345</v>
      </c>
      <c r="G40" s="141"/>
      <c r="H40" s="93" t="s">
        <v>268</v>
      </c>
      <c r="I40" s="203">
        <v>3.0</v>
      </c>
      <c r="J40" s="220" t="s">
        <v>344</v>
      </c>
      <c r="K40" s="83" t="s">
        <v>269</v>
      </c>
      <c r="L40" s="216"/>
      <c r="M40" s="86"/>
      <c r="N40" s="52" t="s">
        <v>270</v>
      </c>
      <c r="O40" s="126">
        <v>3.0</v>
      </c>
      <c r="P40" s="48" t="s">
        <v>344</v>
      </c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3.0</v>
      </c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33" t="s">
        <v>344</v>
      </c>
      <c r="K41" s="83"/>
      <c r="L41" s="217"/>
      <c r="M41" s="86"/>
      <c r="N41" s="49" t="s">
        <v>275</v>
      </c>
      <c r="O41" s="126">
        <v>3.0</v>
      </c>
      <c r="P41" s="48" t="s">
        <v>344</v>
      </c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31"/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3">
        <v>3.0</v>
      </c>
      <c r="M42" s="218"/>
      <c r="N42" s="49" t="s">
        <v>283</v>
      </c>
      <c r="O42" s="126" t="s">
        <v>345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>
        <v>4.0</v>
      </c>
      <c r="AE42" s="131" t="s">
        <v>344</v>
      </c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 t="s">
        <v>342</v>
      </c>
      <c r="J43" s="145"/>
      <c r="K43" s="83" t="s">
        <v>290</v>
      </c>
      <c r="L43" s="219">
        <v>4.0</v>
      </c>
      <c r="M43" s="209" t="s">
        <v>344</v>
      </c>
      <c r="N43" s="49" t="s">
        <v>291</v>
      </c>
      <c r="O43" s="126" t="s">
        <v>345</v>
      </c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4.0</v>
      </c>
      <c r="AE43" s="48" t="s">
        <v>344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35"/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3.0</v>
      </c>
      <c r="AB44" s="51"/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90"/>
      <c r="F45" s="155"/>
      <c r="G45" s="139"/>
      <c r="H45" s="85" t="s">
        <v>302</v>
      </c>
      <c r="I45" s="126"/>
      <c r="J45" s="127"/>
      <c r="K45" s="83" t="s">
        <v>303</v>
      </c>
      <c r="L45" s="126">
        <v>4.0</v>
      </c>
      <c r="M45" s="199" t="s">
        <v>344</v>
      </c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26">
        <v>2.0</v>
      </c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52" t="s">
        <v>307</v>
      </c>
      <c r="F46" s="140">
        <v>3.0</v>
      </c>
      <c r="G46" s="141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6">
        <v>3.0</v>
      </c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26">
        <v>3.0</v>
      </c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49" t="s">
        <v>312</v>
      </c>
      <c r="F47" s="155" t="s">
        <v>342</v>
      </c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 t="s">
        <v>347</v>
      </c>
      <c r="AA47" s="126">
        <v>3.0</v>
      </c>
      <c r="AB47" s="48" t="s">
        <v>344</v>
      </c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317</v>
      </c>
      <c r="F48" s="155"/>
      <c r="G48" s="139"/>
      <c r="H48" s="85" t="s">
        <v>318</v>
      </c>
      <c r="I48" s="126" t="s">
        <v>342</v>
      </c>
      <c r="J48" s="145"/>
      <c r="K48" s="49" t="s">
        <v>319</v>
      </c>
      <c r="L48" s="135"/>
      <c r="M48" s="132"/>
      <c r="N48" s="49" t="s">
        <v>320</v>
      </c>
      <c r="O48" s="126">
        <v>3.0</v>
      </c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35"/>
      <c r="AB48" s="51"/>
      <c r="AC48" s="70"/>
      <c r="AD48" s="135"/>
      <c r="AE48" s="51"/>
      <c r="AF48" s="54" t="s">
        <v>321</v>
      </c>
      <c r="AG48" s="126" t="s">
        <v>342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322</v>
      </c>
      <c r="F49" s="126" t="s">
        <v>342</v>
      </c>
      <c r="G49" s="153"/>
      <c r="H49" s="85"/>
      <c r="I49" s="135"/>
      <c r="J49" s="145"/>
      <c r="K49" s="49" t="s">
        <v>323</v>
      </c>
      <c r="L49" s="126">
        <v>3.0</v>
      </c>
      <c r="M49" s="199" t="s">
        <v>344</v>
      </c>
      <c r="N49" s="49" t="s">
        <v>324</v>
      </c>
      <c r="O49" s="126" t="s">
        <v>345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90" t="s">
        <v>326</v>
      </c>
      <c r="F50" s="126" t="s">
        <v>345</v>
      </c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 t="s">
        <v>367</v>
      </c>
      <c r="L51" s="126">
        <v>3.0</v>
      </c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2026.03.07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101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368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101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9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9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12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7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344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48" t="s">
        <v>344</v>
      </c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344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344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213" t="s">
        <v>344</v>
      </c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 t="s">
        <v>369</v>
      </c>
      <c r="G27" s="48" t="s">
        <v>344</v>
      </c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48" t="s">
        <v>344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 t="s">
        <v>353</v>
      </c>
      <c r="S34" s="48" t="s">
        <v>344</v>
      </c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1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6" t="s">
        <v>344</v>
      </c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 t="s">
        <v>222</v>
      </c>
      <c r="G37" s="210" t="s">
        <v>344</v>
      </c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0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344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08" t="s">
        <v>344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2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 t="s">
        <v>365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C53" s="1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C54" s="1"/>
      <c r="E54" s="1"/>
      <c r="G54" s="1"/>
      <c r="AD54" s="32"/>
      <c r="AE54" s="32"/>
      <c r="AF54" s="32"/>
    </row>
    <row r="55" ht="16.5" customHeight="1">
      <c r="B55" s="97"/>
      <c r="C55" s="1"/>
      <c r="E55" s="1"/>
      <c r="G55" s="1"/>
      <c r="AD55" s="32"/>
      <c r="AE55" s="32"/>
      <c r="AF55" s="32"/>
    </row>
    <row r="56" ht="16.5" customHeight="1">
      <c r="B56" s="97"/>
      <c r="C56" s="1"/>
      <c r="E56" s="1"/>
      <c r="G56" s="1"/>
      <c r="AD56" s="32"/>
      <c r="AE56" s="32"/>
      <c r="AF56" s="32"/>
    </row>
    <row r="57" ht="16.5" customHeight="1">
      <c r="B57" s="1"/>
      <c r="C57" s="1"/>
      <c r="E57" s="1"/>
      <c r="G57" s="1"/>
      <c r="AD57" s="32"/>
      <c r="AE57" s="32"/>
      <c r="AF57" s="32"/>
    </row>
    <row r="58" ht="16.5" customHeight="1">
      <c r="B58" s="1"/>
      <c r="C58" s="1"/>
      <c r="E58" s="1"/>
      <c r="G58" s="1"/>
      <c r="AD58" s="32"/>
      <c r="AE58" s="32"/>
      <c r="AF58" s="32"/>
    </row>
    <row r="59" ht="16.5" customHeight="1">
      <c r="B59" s="1"/>
      <c r="C59" s="1"/>
      <c r="E59" s="1"/>
      <c r="G59" s="1"/>
      <c r="AD59" s="32"/>
      <c r="AE59" s="32"/>
      <c r="AF59" s="32"/>
    </row>
    <row r="60" ht="16.5" customHeight="1">
      <c r="B60" s="1"/>
      <c r="C60" s="1"/>
      <c r="E60" s="1"/>
      <c r="G60" s="1"/>
      <c r="AD60" s="32"/>
      <c r="AE60" s="32"/>
      <c r="AF60" s="32"/>
    </row>
    <row r="61" ht="16.5" customHeight="1">
      <c r="B61" s="1"/>
      <c r="C61" s="1"/>
      <c r="E61" s="1"/>
      <c r="G61" s="1"/>
      <c r="AD61" s="32"/>
      <c r="AE61" s="32"/>
      <c r="AF61" s="32"/>
    </row>
    <row r="62" ht="16.5" customHeight="1">
      <c r="B62" s="1"/>
      <c r="C62" s="1"/>
      <c r="E62" s="1"/>
      <c r="G62" s="1"/>
      <c r="AD62" s="32"/>
      <c r="AE62" s="32"/>
      <c r="AF62" s="32"/>
    </row>
    <row r="63" ht="16.5" customHeight="1">
      <c r="B63" s="1"/>
      <c r="C63" s="1"/>
      <c r="E63" s="1"/>
      <c r="G63" s="1"/>
      <c r="AD63" s="32"/>
      <c r="AE63" s="32"/>
      <c r="AF63" s="32"/>
    </row>
    <row r="64" ht="16.5" customHeight="1">
      <c r="B64" s="1"/>
      <c r="C64" s="1"/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2026.03.28 이시대목사님 집회 예상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370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2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0</v>
      </c>
      <c r="D11" s="191" t="s">
        <v>27</v>
      </c>
      <c r="E11" s="192">
        <f>countif(E12:E51,"*v*")+countif(E12:E51,"*c*")</f>
        <v>0</v>
      </c>
      <c r="F11" s="191" t="s">
        <v>27</v>
      </c>
      <c r="G11" s="192">
        <f>countif(G12:G51,"*v*")+countif(G12:G51,"*c*")</f>
        <v>0</v>
      </c>
      <c r="H11" s="191" t="s">
        <v>27</v>
      </c>
      <c r="I11" s="192">
        <f>countif(I12:I51,"*v*")+countif(I12:I51,"*c*")</f>
        <v>0</v>
      </c>
      <c r="J11" s="191" t="s">
        <v>27</v>
      </c>
      <c r="K11" s="192">
        <f>countif(K12:K51,"*v*")+countif(K12:K51,"*c*")</f>
        <v>2</v>
      </c>
      <c r="L11" s="191" t="s">
        <v>27</v>
      </c>
      <c r="M11" s="192">
        <f>countif(M12:M51,"*v*")+countif(M12:M51,"*c*")</f>
        <v>0</v>
      </c>
      <c r="N11" s="191" t="s">
        <v>27</v>
      </c>
      <c r="O11" s="192">
        <f>countif(O12:O51,"*v*")+countif(O12:O51,"*c*")</f>
        <v>0</v>
      </c>
      <c r="P11" s="191" t="s">
        <v>27</v>
      </c>
      <c r="Q11" s="192">
        <f>countif(Q12:Q51,"*v*")+countif(Q12:Q51,"*c*")</f>
        <v>0</v>
      </c>
      <c r="R11" s="191" t="s">
        <v>27</v>
      </c>
      <c r="S11" s="192">
        <f>countif(S12:S51,"*v*")+countif(S12:S51,"*c*")</f>
        <v>0</v>
      </c>
      <c r="T11" s="191" t="s">
        <v>27</v>
      </c>
      <c r="U11" s="192">
        <f>countif(U12:U51,"*v*")+countif(U12:U51,"*c*")</f>
        <v>0</v>
      </c>
      <c r="V11" s="191" t="s">
        <v>27</v>
      </c>
      <c r="W11" s="192">
        <f>countif(W12:W51,"*v*")+countif(W12:W51,"*c*")</f>
        <v>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44"/>
      <c r="F12" s="45" t="s">
        <v>30</v>
      </c>
      <c r="G12" s="42"/>
      <c r="H12" s="43" t="s">
        <v>31</v>
      </c>
      <c r="I12" s="42"/>
      <c r="J12" s="43" t="s">
        <v>32</v>
      </c>
      <c r="K12" s="46" t="s">
        <v>343</v>
      </c>
      <c r="L12" s="43" t="s">
        <v>33</v>
      </c>
      <c r="M12" s="42"/>
      <c r="N12" s="43" t="s">
        <v>34</v>
      </c>
      <c r="O12" s="42"/>
      <c r="P12" s="43" t="s">
        <v>35</v>
      </c>
      <c r="Q12" s="46"/>
      <c r="R12" s="43" t="s">
        <v>36</v>
      </c>
      <c r="S12" s="42"/>
      <c r="T12" s="43" t="s">
        <v>37</v>
      </c>
      <c r="U12" s="46"/>
      <c r="V12" s="43" t="s">
        <v>38</v>
      </c>
      <c r="W12" s="46"/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51"/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/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50"/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51"/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51"/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3"/>
      <c r="N17" s="52" t="s">
        <v>87</v>
      </c>
      <c r="O17" s="53"/>
      <c r="P17" s="49" t="s">
        <v>88</v>
      </c>
      <c r="Q17" s="48"/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51"/>
      <c r="J18" s="49" t="s">
        <v>95</v>
      </c>
      <c r="K18" s="51"/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3"/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371</v>
      </c>
      <c r="C22" s="51"/>
      <c r="D22" s="64" t="s">
        <v>133</v>
      </c>
      <c r="E22" s="65"/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3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51"/>
      <c r="N25" s="52" t="s">
        <v>165</v>
      </c>
      <c r="O25" s="53"/>
      <c r="P25" s="52" t="s">
        <v>166</v>
      </c>
      <c r="Q25" s="55"/>
      <c r="R25" s="54" t="s">
        <v>167</v>
      </c>
      <c r="S25" s="51"/>
      <c r="T25" s="54" t="s">
        <v>168</v>
      </c>
      <c r="U25" s="51"/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3"/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/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/>
      <c r="T27" s="52" t="s">
        <v>185</v>
      </c>
      <c r="U27" s="53"/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68"/>
      <c r="F28" s="75" t="s">
        <v>189</v>
      </c>
      <c r="G28" s="76"/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78"/>
      <c r="H29" s="79" t="s">
        <v>198</v>
      </c>
      <c r="I29" s="53"/>
      <c r="J29" s="49" t="s">
        <v>199</v>
      </c>
      <c r="K29" s="51"/>
      <c r="L29" s="52" t="s">
        <v>191</v>
      </c>
      <c r="M29" s="53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80"/>
      <c r="F30" s="81" t="s">
        <v>207</v>
      </c>
      <c r="G30" s="82"/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3"/>
      <c r="P33" s="49"/>
      <c r="Q33" s="58"/>
      <c r="R33" s="54" t="s">
        <v>236</v>
      </c>
      <c r="S33" s="51"/>
      <c r="T33" s="52" t="s">
        <v>237</v>
      </c>
      <c r="U33" s="53"/>
      <c r="V33" s="72" t="s">
        <v>238</v>
      </c>
      <c r="W33" s="73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51"/>
      <c r="P34" s="52" t="s">
        <v>244</v>
      </c>
      <c r="Q34" s="55"/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80"/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/>
      <c r="R38" s="52" t="s">
        <v>272</v>
      </c>
      <c r="S38" s="55"/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89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3"/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89"/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51"/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 t="s">
        <v>347</v>
      </c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80"/>
      <c r="F44" s="85"/>
      <c r="G44" s="89"/>
      <c r="H44" s="49" t="s">
        <v>308</v>
      </c>
      <c r="I44" s="51"/>
      <c r="J44" s="52" t="s">
        <v>309</v>
      </c>
      <c r="K44" s="53"/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51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25"/>
    <col customWidth="1" min="5" max="5" width="4.5"/>
    <col customWidth="1" min="6" max="6" width="12.63"/>
    <col customWidth="1" min="7" max="7" width="4.5"/>
    <col customWidth="1" min="8" max="8" width="12.5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25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min="26" max="26" width="11.88"/>
    <col customWidth="1" min="27" max="27" width="4.5"/>
    <col customWidth="1" min="28" max="28" width="11.88"/>
    <col customWidth="1" min="29" max="29" width="5.25"/>
    <col customWidth="1" min="30" max="30" width="12.75"/>
    <col customWidth="1" min="31" max="31" width="4.5"/>
    <col customWidth="1" min="32" max="32" width="12.63"/>
    <col customWidth="1" min="33" max="33" width="5.13"/>
    <col customWidth="1" min="34" max="34" width="13.63"/>
    <col customWidth="1" min="35" max="35" width="4.5"/>
    <col customWidth="1" min="36" max="36" width="12.25"/>
    <col customWidth="1" min="37" max="37" width="4.5"/>
    <col customWidth="1" min="38" max="38" width="13.25"/>
    <col customWidth="1" min="39" max="39" width="4.5"/>
    <col customWidth="1" min="40" max="40" width="12.63"/>
    <col customWidth="1" min="41" max="41" width="4.5"/>
    <col customWidth="1" min="42" max="42" width="13.0"/>
    <col customWidth="1" min="43" max="43" width="4.5"/>
    <col customWidth="1" min="44" max="44" width="12.38"/>
    <col customWidth="1" min="45" max="45" width="4.5"/>
    <col customWidth="1" min="46" max="46" width="13.38"/>
    <col customWidth="1" min="47" max="47" width="4.5"/>
    <col customWidth="1" min="48" max="48" width="12.38"/>
    <col customWidth="1" min="49" max="52" width="4.5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 t="str">
        <f>B6</f>
        <v>2026.03.28 이시대 목사님 초청예배 (+전도명단)</v>
      </c>
      <c r="AY1" s="17"/>
      <c r="A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221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 t="str">
        <f t="shared" ref="AX2:AY2" si="1">N8</f>
        <v/>
      </c>
      <c r="AY2" s="17">
        <f t="shared" si="1"/>
        <v>400</v>
      </c>
      <c r="A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221"/>
      <c r="AE3" s="17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 t="str">
        <f t="shared" ref="AX3:AY3" si="2">R8</f>
        <v/>
      </c>
      <c r="AY3" s="221" t="str">
        <f t="shared" si="2"/>
        <v/>
      </c>
      <c r="AZ3" s="221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221"/>
      <c r="Z4" s="221"/>
      <c r="AA4" s="221"/>
      <c r="AB4" s="17"/>
      <c r="AC4" s="17"/>
      <c r="AD4" s="221"/>
      <c r="AE4" s="17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 t="s">
        <v>336</v>
      </c>
      <c r="AY4" s="221">
        <f>F8</f>
        <v>259</v>
      </c>
      <c r="AZ4" s="221" t="s">
        <v>337</v>
      </c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221"/>
      <c r="Z5" s="221"/>
      <c r="AA5" s="221"/>
      <c r="AB5" s="221"/>
      <c r="AC5" s="17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</row>
    <row r="6">
      <c r="A6" s="17"/>
      <c r="B6" s="6" t="s">
        <v>372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17"/>
      <c r="U6" s="17"/>
      <c r="V6" s="17"/>
      <c r="W6" s="17"/>
      <c r="X6" s="17"/>
      <c r="Y6" s="221"/>
      <c r="Z6" s="221"/>
      <c r="AA6" s="221"/>
      <c r="AB6" s="221"/>
      <c r="AC6" s="17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</row>
    <row r="7" ht="19.5" customHeight="1">
      <c r="A7" s="17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  <c r="T7" s="17"/>
      <c r="U7" s="17"/>
      <c r="V7" s="17"/>
      <c r="W7" s="17"/>
      <c r="X7" s="17"/>
      <c r="Y7" s="221"/>
      <c r="Z7" s="221"/>
      <c r="AA7" s="221"/>
      <c r="AB7" s="221"/>
      <c r="AC7" s="17"/>
      <c r="AD7" s="221"/>
      <c r="AE7" s="221"/>
      <c r="AF7" s="18" t="s">
        <v>373</v>
      </c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</row>
    <row r="8">
      <c r="A8" s="17"/>
      <c r="B8" s="222" t="s">
        <v>6</v>
      </c>
      <c r="E8" s="189"/>
      <c r="F8" s="26">
        <f>sum(E11,I11,M11,Q11,U11,Y11,AC11,AG11,AK11,AO11,AS11,AW11)</f>
        <v>259</v>
      </c>
      <c r="G8" s="22"/>
      <c r="H8" s="22"/>
      <c r="I8" s="22"/>
      <c r="J8" s="23"/>
      <c r="K8" s="223" t="s">
        <v>374</v>
      </c>
      <c r="L8" s="22"/>
      <c r="M8" s="22"/>
      <c r="N8" s="23"/>
      <c r="O8" s="224">
        <v>400.0</v>
      </c>
      <c r="P8" s="22"/>
      <c r="Q8" s="22"/>
      <c r="R8" s="22"/>
      <c r="S8" s="23"/>
      <c r="T8" s="225" t="s">
        <v>375</v>
      </c>
      <c r="U8" s="225">
        <v>28.0</v>
      </c>
      <c r="V8" s="17"/>
      <c r="W8" s="17"/>
      <c r="X8" s="17"/>
      <c r="Y8" s="221"/>
      <c r="Z8" s="221"/>
      <c r="AA8" s="221"/>
      <c r="AB8" s="221"/>
      <c r="AC8" s="17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</row>
    <row r="9" ht="16.5" customHeight="1">
      <c r="A9" s="17"/>
      <c r="B9" s="28" t="s">
        <v>16</v>
      </c>
      <c r="C9" s="7"/>
      <c r="D9" s="7"/>
      <c r="E9" s="8"/>
      <c r="F9" s="29" t="s">
        <v>17</v>
      </c>
      <c r="G9" s="7"/>
      <c r="H9" s="7"/>
      <c r="I9" s="8"/>
      <c r="J9" s="29" t="s">
        <v>18</v>
      </c>
      <c r="K9" s="7"/>
      <c r="L9" s="7"/>
      <c r="M9" s="8"/>
      <c r="N9" s="29" t="s">
        <v>19</v>
      </c>
      <c r="O9" s="7"/>
      <c r="P9" s="7"/>
      <c r="Q9" s="8"/>
      <c r="R9" s="29" t="s">
        <v>20</v>
      </c>
      <c r="S9" s="7"/>
      <c r="T9" s="7"/>
      <c r="U9" s="8"/>
      <c r="V9" s="29" t="s">
        <v>21</v>
      </c>
      <c r="W9" s="7"/>
      <c r="X9" s="7"/>
      <c r="Y9" s="8"/>
      <c r="Z9" s="29" t="s">
        <v>22</v>
      </c>
      <c r="AA9" s="7"/>
      <c r="AB9" s="7"/>
      <c r="AC9" s="8"/>
      <c r="AD9" s="29" t="s">
        <v>23</v>
      </c>
      <c r="AE9" s="7"/>
      <c r="AF9" s="7"/>
      <c r="AG9" s="8"/>
      <c r="AH9" s="29" t="s">
        <v>24</v>
      </c>
      <c r="AI9" s="7"/>
      <c r="AJ9" s="7"/>
      <c r="AK9" s="8"/>
      <c r="AL9" s="29" t="s">
        <v>25</v>
      </c>
      <c r="AM9" s="7"/>
      <c r="AN9" s="7"/>
      <c r="AO9" s="8"/>
      <c r="AP9" s="28" t="s">
        <v>26</v>
      </c>
      <c r="AQ9" s="7"/>
      <c r="AR9" s="7"/>
      <c r="AS9" s="8"/>
      <c r="AT9" s="28" t="s">
        <v>376</v>
      </c>
      <c r="AU9" s="7"/>
      <c r="AV9" s="7"/>
      <c r="AW9" s="8"/>
      <c r="AX9" s="221"/>
      <c r="AY9" s="221"/>
      <c r="AZ9" s="221"/>
    </row>
    <row r="10" ht="16.5" customHeight="1">
      <c r="A10" s="17"/>
      <c r="B10" s="33"/>
      <c r="C10" s="35"/>
      <c r="D10" s="35"/>
      <c r="E10" s="34"/>
      <c r="F10" s="35"/>
      <c r="G10" s="35"/>
      <c r="H10" s="35"/>
      <c r="I10" s="34"/>
      <c r="J10" s="35"/>
      <c r="K10" s="35"/>
      <c r="L10" s="35"/>
      <c r="M10" s="34"/>
      <c r="N10" s="35"/>
      <c r="O10" s="35"/>
      <c r="P10" s="35"/>
      <c r="Q10" s="34"/>
      <c r="R10" s="35"/>
      <c r="S10" s="35"/>
      <c r="T10" s="35"/>
      <c r="U10" s="34"/>
      <c r="V10" s="35"/>
      <c r="W10" s="35"/>
      <c r="X10" s="35"/>
      <c r="Y10" s="34"/>
      <c r="Z10" s="35"/>
      <c r="AA10" s="35"/>
      <c r="AB10" s="35"/>
      <c r="AC10" s="34"/>
      <c r="AD10" s="35"/>
      <c r="AE10" s="35"/>
      <c r="AF10" s="35"/>
      <c r="AG10" s="34"/>
      <c r="AH10" s="35"/>
      <c r="AI10" s="35"/>
      <c r="AJ10" s="35"/>
      <c r="AK10" s="34"/>
      <c r="AL10" s="35"/>
      <c r="AM10" s="35"/>
      <c r="AN10" s="35"/>
      <c r="AO10" s="34"/>
      <c r="AP10" s="33"/>
      <c r="AQ10" s="35"/>
      <c r="AR10" s="35"/>
      <c r="AS10" s="34"/>
      <c r="AT10" s="33"/>
      <c r="AU10" s="35"/>
      <c r="AV10" s="35"/>
      <c r="AW10" s="34"/>
      <c r="AX10" s="221"/>
      <c r="AY10" s="221"/>
      <c r="AZ10" s="221"/>
    </row>
    <row r="11" ht="16.5" customHeight="1">
      <c r="A11" s="17"/>
      <c r="B11" s="226" t="s">
        <v>374</v>
      </c>
      <c r="C11" s="227">
        <v>20.0</v>
      </c>
      <c r="D11" s="228" t="s">
        <v>377</v>
      </c>
      <c r="E11" s="229">
        <f>SUM(C12+E12+C120)</f>
        <v>8</v>
      </c>
      <c r="F11" s="226" t="s">
        <v>374</v>
      </c>
      <c r="G11" s="227">
        <v>35.0</v>
      </c>
      <c r="H11" s="228" t="s">
        <v>377</v>
      </c>
      <c r="I11" s="228">
        <f>SUM(G12+I12+G120)</f>
        <v>25</v>
      </c>
      <c r="J11" s="226" t="s">
        <v>374</v>
      </c>
      <c r="K11" s="230">
        <v>45.0</v>
      </c>
      <c r="L11" s="228" t="s">
        <v>377</v>
      </c>
      <c r="M11" s="228">
        <f>SUM(K12+M12+K120)</f>
        <v>24</v>
      </c>
      <c r="N11" s="226" t="s">
        <v>374</v>
      </c>
      <c r="O11" s="227">
        <v>40.0</v>
      </c>
      <c r="P11" s="228" t="s">
        <v>377</v>
      </c>
      <c r="Q11" s="228">
        <f>SUM(O12+Q12+O120)</f>
        <v>31</v>
      </c>
      <c r="R11" s="231" t="s">
        <v>374</v>
      </c>
      <c r="S11" s="227">
        <v>30.0</v>
      </c>
      <c r="T11" s="228" t="s">
        <v>377</v>
      </c>
      <c r="U11" s="228">
        <f>SUM(S12+U12+S120)</f>
        <v>20</v>
      </c>
      <c r="V11" s="226" t="s">
        <v>374</v>
      </c>
      <c r="W11" s="227">
        <v>30.0</v>
      </c>
      <c r="X11" s="228" t="s">
        <v>377</v>
      </c>
      <c r="Y11" s="232">
        <f>SUM(W12+Y12+W120)</f>
        <v>12</v>
      </c>
      <c r="Z11" s="233" t="s">
        <v>374</v>
      </c>
      <c r="AA11" s="234">
        <v>30.0</v>
      </c>
      <c r="AB11" s="232" t="s">
        <v>377</v>
      </c>
      <c r="AC11" s="229">
        <f>SUM(AA12+AC12+AA120)</f>
        <v>24</v>
      </c>
      <c r="AD11" s="233" t="s">
        <v>374</v>
      </c>
      <c r="AE11" s="234">
        <v>35.0</v>
      </c>
      <c r="AF11" s="232" t="s">
        <v>377</v>
      </c>
      <c r="AG11" s="232">
        <f>SUM(AE12+AG12+AE120)</f>
        <v>22</v>
      </c>
      <c r="AH11" s="233" t="s">
        <v>374</v>
      </c>
      <c r="AI11" s="234">
        <v>35.0</v>
      </c>
      <c r="AJ11" s="232" t="s">
        <v>377</v>
      </c>
      <c r="AK11" s="232">
        <f>SUM(AI12+AK12+AI120)</f>
        <v>21</v>
      </c>
      <c r="AL11" s="233" t="s">
        <v>374</v>
      </c>
      <c r="AM11" s="234">
        <v>30.0</v>
      </c>
      <c r="AN11" s="232" t="s">
        <v>377</v>
      </c>
      <c r="AO11" s="232">
        <f>SUM(AM12+AO12+AM120)</f>
        <v>15</v>
      </c>
      <c r="AP11" s="233" t="s">
        <v>374</v>
      </c>
      <c r="AQ11" s="234">
        <v>45.0</v>
      </c>
      <c r="AR11" s="232" t="s">
        <v>377</v>
      </c>
      <c r="AS11" s="235">
        <f>SUM(AQ12+AS12+AQ120)</f>
        <v>27</v>
      </c>
      <c r="AT11" s="233" t="s">
        <v>374</v>
      </c>
      <c r="AU11" s="234">
        <v>25.0</v>
      </c>
      <c r="AV11" s="232" t="s">
        <v>377</v>
      </c>
      <c r="AW11" s="235">
        <f>SUM(AU12+AW12+AU120)</f>
        <v>30</v>
      </c>
      <c r="AX11" s="221"/>
      <c r="AY11" s="221"/>
      <c r="AZ11" s="221"/>
    </row>
    <row r="12" ht="16.5" customHeight="1">
      <c r="A12" s="17"/>
      <c r="B12" s="236" t="s">
        <v>27</v>
      </c>
      <c r="C12" s="237">
        <f>countif(C13:C85,"*v*")+countif(C13:C85,"*c*")</f>
        <v>8</v>
      </c>
      <c r="D12" s="238" t="s">
        <v>378</v>
      </c>
      <c r="E12" s="239">
        <f>countif(E13:E85,"*v*")+countif(E13:E85,"*c*")</f>
        <v>0</v>
      </c>
      <c r="F12" s="236" t="s">
        <v>27</v>
      </c>
      <c r="G12" s="237">
        <f>countif(G13:G85,"*v*")+countif(G13:G85,"*c*")</f>
        <v>16</v>
      </c>
      <c r="H12" s="238" t="s">
        <v>378</v>
      </c>
      <c r="I12" s="238">
        <f>countif(I13:I85,"*v*")+countif(I13:I85,"*c*")</f>
        <v>9</v>
      </c>
      <c r="J12" s="236" t="s">
        <v>27</v>
      </c>
      <c r="K12" s="237">
        <f>countif(K13:K85,"*v*")+countif(K13:K85,"*c*")</f>
        <v>24</v>
      </c>
      <c r="L12" s="238" t="s">
        <v>378</v>
      </c>
      <c r="M12" s="239">
        <f>countif(M13:M85,"*v*")+countif(M13:M85,"*c*")</f>
        <v>0</v>
      </c>
      <c r="N12" s="236" t="s">
        <v>27</v>
      </c>
      <c r="O12" s="237">
        <f>countif(O13:O85,"*v*")+countif(O13:O85,"*c*")</f>
        <v>19</v>
      </c>
      <c r="P12" s="238" t="s">
        <v>378</v>
      </c>
      <c r="Q12" s="239">
        <f>countif(Q13:Q85,"*v*")+countif(Q13:Q85,"*c*")</f>
        <v>12</v>
      </c>
      <c r="R12" s="236" t="s">
        <v>27</v>
      </c>
      <c r="S12" s="237">
        <f>countif(S13:S85,"*v*")+countif(S13:S85,"*c*")</f>
        <v>19</v>
      </c>
      <c r="T12" s="238" t="s">
        <v>378</v>
      </c>
      <c r="U12" s="239">
        <f>countif(U13:U85,"*v*")+countif(U13:U85,"*c*")</f>
        <v>1</v>
      </c>
      <c r="V12" s="236" t="s">
        <v>27</v>
      </c>
      <c r="W12" s="237">
        <f>countif(W13:W85,"*v*")+countif(W13:W85,"*c*")</f>
        <v>11</v>
      </c>
      <c r="X12" s="240" t="s">
        <v>378</v>
      </c>
      <c r="Y12" s="239">
        <f>countif(Y13:Y85,"*v*")+countif(Y13:Y85,"*c*")</f>
        <v>1</v>
      </c>
      <c r="Z12" s="236" t="s">
        <v>27</v>
      </c>
      <c r="AA12" s="237">
        <f>countif(AA13:AA85,"*v*")+countif(AA13:AA85,"*c*")</f>
        <v>13</v>
      </c>
      <c r="AB12" s="238" t="s">
        <v>378</v>
      </c>
      <c r="AC12" s="192">
        <f>countif(AC13:AC85,"*v*")+countif(AC13:AC85,"*c*")</f>
        <v>11</v>
      </c>
      <c r="AD12" s="236" t="s">
        <v>27</v>
      </c>
      <c r="AE12" s="237">
        <f>countif(AE13:AE85,"*v*")+countif(AE13:AE85,"*c*")</f>
        <v>22</v>
      </c>
      <c r="AF12" s="238" t="s">
        <v>378</v>
      </c>
      <c r="AG12" s="239">
        <f>countif(AG13:AG85,"*v*")+countif(AG13:AG85,"*c*")</f>
        <v>0</v>
      </c>
      <c r="AH12" s="236" t="s">
        <v>27</v>
      </c>
      <c r="AI12" s="237">
        <f>countif(AI13:AI85,"*v*")+countif(AI13:AI85,"*c*")</f>
        <v>18</v>
      </c>
      <c r="AJ12" s="238" t="s">
        <v>378</v>
      </c>
      <c r="AK12" s="239">
        <f>countif(AK13:AK150,"*v*")+countif(AK13:AK150,"*c*")</f>
        <v>3</v>
      </c>
      <c r="AL12" s="236" t="s">
        <v>27</v>
      </c>
      <c r="AM12" s="237">
        <f>countif(AM13:AM85,"*v*")+countif(AM13:AM85,"*c*")</f>
        <v>15</v>
      </c>
      <c r="AN12" s="238" t="s">
        <v>378</v>
      </c>
      <c r="AO12" s="239">
        <f>countif(AO13:AO85,"*v*")+countif(AO13:AO85,"*c*")</f>
        <v>0</v>
      </c>
      <c r="AP12" s="236" t="s">
        <v>27</v>
      </c>
      <c r="AQ12" s="237">
        <f>countif(AQ13:AQ85,"*v*")+countif(AQ13:AQ85,"*c*")</f>
        <v>18</v>
      </c>
      <c r="AR12" s="238" t="s">
        <v>378</v>
      </c>
      <c r="AS12" s="239">
        <f>countif(AS13:AS85,"*v*")+countif(AS13:AS85,"*c*")</f>
        <v>9</v>
      </c>
      <c r="AT12" s="236" t="s">
        <v>27</v>
      </c>
      <c r="AU12" s="237">
        <f>countif(AU13:AU85,"*v*")+countif(AU13:AU85,"*c*")</f>
        <v>0</v>
      </c>
      <c r="AV12" s="238" t="s">
        <v>378</v>
      </c>
      <c r="AW12" s="239">
        <f>countif(AW13:AW85,"*v*")+countif(AW13:AW85,"*c*")</f>
        <v>25</v>
      </c>
      <c r="AX12" s="221"/>
      <c r="AY12" s="221"/>
      <c r="AZ12" s="221"/>
    </row>
    <row r="13" ht="16.5" customHeight="1">
      <c r="A13" s="241"/>
      <c r="B13" s="41" t="s">
        <v>28</v>
      </c>
      <c r="C13" s="242"/>
      <c r="D13" s="243"/>
      <c r="E13" s="244"/>
      <c r="F13" s="245" t="s">
        <v>29</v>
      </c>
      <c r="G13" s="246" t="s">
        <v>344</v>
      </c>
      <c r="H13" s="247" t="s">
        <v>379</v>
      </c>
      <c r="I13" s="248"/>
      <c r="J13" s="249" t="s">
        <v>30</v>
      </c>
      <c r="K13" s="246" t="s">
        <v>344</v>
      </c>
      <c r="L13" s="247" t="s">
        <v>104</v>
      </c>
      <c r="M13" s="244"/>
      <c r="N13" s="245" t="s">
        <v>31</v>
      </c>
      <c r="O13" s="246" t="s">
        <v>344</v>
      </c>
      <c r="P13" s="247" t="s">
        <v>380</v>
      </c>
      <c r="Q13" s="244"/>
      <c r="R13" s="245" t="s">
        <v>32</v>
      </c>
      <c r="S13" s="246" t="s">
        <v>343</v>
      </c>
      <c r="T13" s="247" t="s">
        <v>381</v>
      </c>
      <c r="U13" s="244"/>
      <c r="V13" s="245" t="s">
        <v>33</v>
      </c>
      <c r="W13" s="246" t="s">
        <v>344</v>
      </c>
      <c r="X13" s="247" t="s">
        <v>382</v>
      </c>
      <c r="Y13" s="244"/>
      <c r="Z13" s="250" t="s">
        <v>34</v>
      </c>
      <c r="AA13" s="251" t="s">
        <v>344</v>
      </c>
      <c r="AB13" s="247" t="s">
        <v>383</v>
      </c>
      <c r="AC13" s="252"/>
      <c r="AD13" s="245" t="s">
        <v>35</v>
      </c>
      <c r="AE13" s="246" t="s">
        <v>344</v>
      </c>
      <c r="AF13" s="247" t="s">
        <v>384</v>
      </c>
      <c r="AG13" s="244"/>
      <c r="AH13" s="245" t="s">
        <v>36</v>
      </c>
      <c r="AI13" s="246" t="s">
        <v>344</v>
      </c>
      <c r="AJ13" s="247" t="s">
        <v>385</v>
      </c>
      <c r="AK13" s="244"/>
      <c r="AL13" s="250" t="s">
        <v>37</v>
      </c>
      <c r="AM13" s="251" t="s">
        <v>344</v>
      </c>
      <c r="AN13" s="247" t="s">
        <v>386</v>
      </c>
      <c r="AO13" s="244"/>
      <c r="AP13" s="245" t="s">
        <v>38</v>
      </c>
      <c r="AQ13" s="246" t="s">
        <v>344</v>
      </c>
      <c r="AR13" s="247" t="s">
        <v>387</v>
      </c>
      <c r="AS13" s="244"/>
      <c r="AT13" s="245" t="s">
        <v>388</v>
      </c>
      <c r="AU13" s="246"/>
      <c r="AV13" s="247" t="s">
        <v>389</v>
      </c>
      <c r="AW13" s="253" t="s">
        <v>344</v>
      </c>
      <c r="AX13" s="254"/>
      <c r="AY13" s="254"/>
      <c r="AZ13" s="254"/>
    </row>
    <row r="14" ht="16.5" customHeight="1">
      <c r="A14" s="241"/>
      <c r="B14" s="255" t="s">
        <v>39</v>
      </c>
      <c r="C14" s="256" t="s">
        <v>344</v>
      </c>
      <c r="D14" s="54" t="s">
        <v>390</v>
      </c>
      <c r="E14" s="57"/>
      <c r="F14" s="257"/>
      <c r="G14" s="189"/>
      <c r="H14" s="54" t="s">
        <v>92</v>
      </c>
      <c r="I14" s="215" t="s">
        <v>343</v>
      </c>
      <c r="J14" s="258"/>
      <c r="K14" s="189"/>
      <c r="L14" s="54" t="s">
        <v>123</v>
      </c>
      <c r="M14" s="57"/>
      <c r="N14" s="257"/>
      <c r="O14" s="189"/>
      <c r="P14" s="54" t="s">
        <v>391</v>
      </c>
      <c r="Q14" s="57"/>
      <c r="R14" s="259"/>
      <c r="S14" s="260"/>
      <c r="T14" s="54"/>
      <c r="U14" s="57"/>
      <c r="V14" s="259"/>
      <c r="W14" s="260"/>
      <c r="X14" s="54" t="s">
        <v>392</v>
      </c>
      <c r="Y14" s="57"/>
      <c r="Z14" s="87" t="s">
        <v>45</v>
      </c>
      <c r="AA14" s="261" t="s">
        <v>344</v>
      </c>
      <c r="AB14" s="54" t="s">
        <v>393</v>
      </c>
      <c r="AC14" s="62"/>
      <c r="AD14" s="259"/>
      <c r="AE14" s="260"/>
      <c r="AF14" s="54" t="s">
        <v>141</v>
      </c>
      <c r="AG14" s="57"/>
      <c r="AH14" s="257"/>
      <c r="AI14" s="189"/>
      <c r="AJ14" s="54" t="s">
        <v>394</v>
      </c>
      <c r="AK14" s="57"/>
      <c r="AL14" s="87" t="s">
        <v>48</v>
      </c>
      <c r="AM14" s="262"/>
      <c r="AN14" s="87"/>
      <c r="AO14" s="57"/>
      <c r="AP14" s="257"/>
      <c r="AQ14" s="189"/>
      <c r="AR14" s="54" t="s">
        <v>395</v>
      </c>
      <c r="AS14" s="57"/>
      <c r="AT14" s="257"/>
      <c r="AU14" s="189"/>
      <c r="AV14" s="54" t="s">
        <v>396</v>
      </c>
      <c r="AW14" s="56" t="s">
        <v>344</v>
      </c>
      <c r="AX14" s="254"/>
      <c r="AY14" s="254"/>
      <c r="AZ14" s="254"/>
    </row>
    <row r="15" ht="16.5" customHeight="1">
      <c r="A15" s="241"/>
      <c r="B15" s="263"/>
      <c r="C15" s="260"/>
      <c r="D15" s="54" t="s">
        <v>397</v>
      </c>
      <c r="E15" s="57"/>
      <c r="F15" s="257"/>
      <c r="G15" s="189"/>
      <c r="H15" s="54" t="s">
        <v>398</v>
      </c>
      <c r="I15" s="215" t="s">
        <v>343</v>
      </c>
      <c r="J15" s="263"/>
      <c r="K15" s="260"/>
      <c r="L15" s="54" t="s">
        <v>134</v>
      </c>
      <c r="M15" s="57"/>
      <c r="N15" s="257"/>
      <c r="O15" s="189"/>
      <c r="P15" s="54" t="s">
        <v>399</v>
      </c>
      <c r="Q15" s="56" t="s">
        <v>344</v>
      </c>
      <c r="R15" s="71" t="s">
        <v>43</v>
      </c>
      <c r="S15" s="262"/>
      <c r="T15" s="87"/>
      <c r="U15" s="57"/>
      <c r="V15" s="54" t="s">
        <v>122</v>
      </c>
      <c r="W15" s="261" t="s">
        <v>344</v>
      </c>
      <c r="X15" s="70"/>
      <c r="Y15" s="57"/>
      <c r="Z15" s="87" t="s">
        <v>56</v>
      </c>
      <c r="AA15" s="261" t="s">
        <v>344</v>
      </c>
      <c r="AB15" s="54" t="s">
        <v>400</v>
      </c>
      <c r="AC15" s="62"/>
      <c r="AD15" s="264" t="s">
        <v>46</v>
      </c>
      <c r="AE15" s="265" t="s">
        <v>344</v>
      </c>
      <c r="AF15" s="87"/>
      <c r="AG15" s="57"/>
      <c r="AH15" s="257"/>
      <c r="AI15" s="189"/>
      <c r="AJ15" s="54" t="s">
        <v>401</v>
      </c>
      <c r="AK15" s="57"/>
      <c r="AL15" s="87" t="s">
        <v>59</v>
      </c>
      <c r="AM15" s="262"/>
      <c r="AN15" s="87"/>
      <c r="AO15" s="57"/>
      <c r="AP15" s="257"/>
      <c r="AQ15" s="189"/>
      <c r="AR15" s="54" t="s">
        <v>402</v>
      </c>
      <c r="AS15" s="56" t="s">
        <v>344</v>
      </c>
      <c r="AT15" s="257"/>
      <c r="AU15" s="189"/>
      <c r="AV15" s="54" t="s">
        <v>403</v>
      </c>
      <c r="AW15" s="56" t="s">
        <v>344</v>
      </c>
      <c r="AX15" s="254"/>
      <c r="AY15" s="254"/>
      <c r="AZ15" s="254"/>
    </row>
    <row r="16" ht="16.5" customHeight="1">
      <c r="A16" s="241"/>
      <c r="B16" s="47" t="s">
        <v>50</v>
      </c>
      <c r="C16" s="261" t="s">
        <v>344</v>
      </c>
      <c r="D16" s="87"/>
      <c r="E16" s="57"/>
      <c r="F16" s="257"/>
      <c r="G16" s="189"/>
      <c r="H16" s="54" t="s">
        <v>404</v>
      </c>
      <c r="I16" s="215" t="s">
        <v>343</v>
      </c>
      <c r="J16" s="266" t="s">
        <v>41</v>
      </c>
      <c r="K16" s="256" t="s">
        <v>344</v>
      </c>
      <c r="L16" s="54" t="s">
        <v>405</v>
      </c>
      <c r="M16" s="57"/>
      <c r="N16" s="257"/>
      <c r="O16" s="189"/>
      <c r="P16" s="54" t="s">
        <v>406</v>
      </c>
      <c r="Q16" s="56" t="s">
        <v>344</v>
      </c>
      <c r="R16" s="71" t="s">
        <v>54</v>
      </c>
      <c r="S16" s="261" t="s">
        <v>343</v>
      </c>
      <c r="T16" s="87"/>
      <c r="U16" s="57"/>
      <c r="V16" s="54" t="s">
        <v>132</v>
      </c>
      <c r="W16" s="261" t="s">
        <v>344</v>
      </c>
      <c r="X16" s="70"/>
      <c r="Y16" s="57"/>
      <c r="Z16" s="87" t="s">
        <v>66</v>
      </c>
      <c r="AA16" s="262"/>
      <c r="AB16" s="87"/>
      <c r="AC16" s="62"/>
      <c r="AD16" s="267" t="s">
        <v>57</v>
      </c>
      <c r="AE16" s="268" t="s">
        <v>344</v>
      </c>
      <c r="AF16" s="54" t="s">
        <v>407</v>
      </c>
      <c r="AG16" s="57"/>
      <c r="AH16" s="257"/>
      <c r="AI16" s="189"/>
      <c r="AJ16" s="54" t="s">
        <v>408</v>
      </c>
      <c r="AK16" s="57"/>
      <c r="AL16" s="87" t="s">
        <v>69</v>
      </c>
      <c r="AM16" s="262"/>
      <c r="AN16" s="87"/>
      <c r="AO16" s="57"/>
      <c r="AP16" s="257"/>
      <c r="AQ16" s="189"/>
      <c r="AR16" s="54" t="s">
        <v>409</v>
      </c>
      <c r="AS16" s="57"/>
      <c r="AT16" s="257"/>
      <c r="AU16" s="189"/>
      <c r="AV16" s="54" t="s">
        <v>410</v>
      </c>
      <c r="AW16" s="56" t="s">
        <v>344</v>
      </c>
      <c r="AX16" s="254"/>
      <c r="AY16" s="254"/>
      <c r="AZ16" s="254"/>
    </row>
    <row r="17" ht="16.5" customHeight="1">
      <c r="A17" s="241"/>
      <c r="B17" s="47" t="s">
        <v>61</v>
      </c>
      <c r="C17" s="261" t="s">
        <v>344</v>
      </c>
      <c r="D17" s="54" t="s">
        <v>411</v>
      </c>
      <c r="E17" s="57"/>
      <c r="F17" s="257"/>
      <c r="G17" s="189"/>
      <c r="H17" s="54" t="s">
        <v>412</v>
      </c>
      <c r="I17" s="215" t="s">
        <v>343</v>
      </c>
      <c r="J17" s="258"/>
      <c r="K17" s="189"/>
      <c r="L17" s="54" t="s">
        <v>413</v>
      </c>
      <c r="M17" s="57"/>
      <c r="N17" s="259"/>
      <c r="O17" s="260"/>
      <c r="P17" s="54" t="s">
        <v>414</v>
      </c>
      <c r="Q17" s="56" t="s">
        <v>344</v>
      </c>
      <c r="R17" s="71" t="s">
        <v>65</v>
      </c>
      <c r="S17" s="262"/>
      <c r="T17" s="87"/>
      <c r="U17" s="57"/>
      <c r="V17" s="54"/>
      <c r="W17" s="261"/>
      <c r="X17" s="70"/>
      <c r="Y17" s="57"/>
      <c r="Z17" s="87"/>
      <c r="AA17" s="262"/>
      <c r="AB17" s="87"/>
      <c r="AC17" s="62"/>
      <c r="AD17" s="257"/>
      <c r="AE17" s="189"/>
      <c r="AF17" s="54" t="s">
        <v>415</v>
      </c>
      <c r="AG17" s="57"/>
      <c r="AH17" s="259"/>
      <c r="AI17" s="260"/>
      <c r="AJ17" s="54" t="s">
        <v>416</v>
      </c>
      <c r="AK17" s="57"/>
      <c r="AL17" s="87" t="s">
        <v>79</v>
      </c>
      <c r="AM17" s="262"/>
      <c r="AN17" s="87"/>
      <c r="AO17" s="57"/>
      <c r="AP17" s="257"/>
      <c r="AQ17" s="189"/>
      <c r="AR17" s="54" t="s">
        <v>417</v>
      </c>
      <c r="AS17" s="57"/>
      <c r="AT17" s="257"/>
      <c r="AU17" s="189"/>
      <c r="AV17" s="54" t="s">
        <v>416</v>
      </c>
      <c r="AW17" s="56" t="s">
        <v>344</v>
      </c>
      <c r="AX17" s="254"/>
      <c r="AY17" s="254"/>
      <c r="AZ17" s="254"/>
    </row>
    <row r="18" ht="16.5" customHeight="1">
      <c r="A18" s="241"/>
      <c r="B18" s="47" t="s">
        <v>71</v>
      </c>
      <c r="C18" s="261" t="s">
        <v>344</v>
      </c>
      <c r="D18" s="54" t="s">
        <v>418</v>
      </c>
      <c r="E18" s="62"/>
      <c r="F18" s="257"/>
      <c r="G18" s="189"/>
      <c r="H18" s="54" t="s">
        <v>419</v>
      </c>
      <c r="I18" s="269"/>
      <c r="J18" s="263"/>
      <c r="K18" s="260"/>
      <c r="L18" s="54" t="s">
        <v>323</v>
      </c>
      <c r="M18" s="62"/>
      <c r="N18" s="270" t="s">
        <v>42</v>
      </c>
      <c r="O18" s="271" t="s">
        <v>344</v>
      </c>
      <c r="P18" s="54" t="s">
        <v>420</v>
      </c>
      <c r="Q18" s="57"/>
      <c r="R18" s="71" t="s">
        <v>75</v>
      </c>
      <c r="S18" s="262"/>
      <c r="T18" s="87"/>
      <c r="U18" s="57"/>
      <c r="V18" s="87"/>
      <c r="W18" s="262"/>
      <c r="X18" s="70"/>
      <c r="Y18" s="57"/>
      <c r="Z18" s="264" t="s">
        <v>87</v>
      </c>
      <c r="AA18" s="265" t="s">
        <v>344</v>
      </c>
      <c r="AB18" s="54" t="s">
        <v>421</v>
      </c>
      <c r="AC18" s="62"/>
      <c r="AD18" s="259"/>
      <c r="AE18" s="260"/>
      <c r="AF18" s="54" t="s">
        <v>422</v>
      </c>
      <c r="AG18" s="57"/>
      <c r="AH18" s="270" t="s">
        <v>47</v>
      </c>
      <c r="AI18" s="271" t="s">
        <v>344</v>
      </c>
      <c r="AJ18" s="54" t="s">
        <v>423</v>
      </c>
      <c r="AK18" s="57"/>
      <c r="AL18" s="87" t="s">
        <v>90</v>
      </c>
      <c r="AM18" s="262"/>
      <c r="AN18" s="87"/>
      <c r="AO18" s="57"/>
      <c r="AP18" s="257"/>
      <c r="AQ18" s="189"/>
      <c r="AR18" s="54" t="s">
        <v>424</v>
      </c>
      <c r="AS18" s="57"/>
      <c r="AT18" s="257"/>
      <c r="AU18" s="189"/>
      <c r="AV18" s="54" t="s">
        <v>425</v>
      </c>
      <c r="AW18" s="56" t="s">
        <v>344</v>
      </c>
      <c r="AX18" s="254"/>
      <c r="AY18" s="254"/>
      <c r="AZ18" s="254"/>
    </row>
    <row r="19" ht="16.5" customHeight="1">
      <c r="A19" s="241"/>
      <c r="B19" s="59" t="s">
        <v>81</v>
      </c>
      <c r="C19" s="261" t="s">
        <v>344</v>
      </c>
      <c r="D19" s="87"/>
      <c r="E19" s="57"/>
      <c r="F19" s="259"/>
      <c r="G19" s="260"/>
      <c r="H19" s="54" t="s">
        <v>426</v>
      </c>
      <c r="I19" s="215" t="s">
        <v>343</v>
      </c>
      <c r="J19" s="255" t="s">
        <v>52</v>
      </c>
      <c r="K19" s="256" t="s">
        <v>344</v>
      </c>
      <c r="L19" s="54" t="s">
        <v>427</v>
      </c>
      <c r="M19" s="57"/>
      <c r="N19" s="257"/>
      <c r="O19" s="189"/>
      <c r="P19" s="54" t="s">
        <v>428</v>
      </c>
      <c r="Q19" s="57"/>
      <c r="R19" s="71" t="s">
        <v>85</v>
      </c>
      <c r="S19" s="261" t="s">
        <v>343</v>
      </c>
      <c r="T19" s="87"/>
      <c r="U19" s="57"/>
      <c r="V19" s="264" t="s">
        <v>76</v>
      </c>
      <c r="W19" s="265" t="s">
        <v>344</v>
      </c>
      <c r="X19" s="54" t="s">
        <v>429</v>
      </c>
      <c r="Y19" s="57"/>
      <c r="Z19" s="87" t="s">
        <v>97</v>
      </c>
      <c r="AA19" s="262"/>
      <c r="AB19" s="87"/>
      <c r="AC19" s="62"/>
      <c r="AD19" s="71" t="s">
        <v>67</v>
      </c>
      <c r="AE19" s="261" t="s">
        <v>344</v>
      </c>
      <c r="AF19" s="87"/>
      <c r="AG19" s="57"/>
      <c r="AH19" s="257"/>
      <c r="AI19" s="189"/>
      <c r="AJ19" s="54" t="s">
        <v>430</v>
      </c>
      <c r="AK19" s="57"/>
      <c r="AL19" s="87" t="s">
        <v>100</v>
      </c>
      <c r="AM19" s="261" t="s">
        <v>344</v>
      </c>
      <c r="AN19" s="87"/>
      <c r="AO19" s="57"/>
      <c r="AP19" s="257"/>
      <c r="AQ19" s="189"/>
      <c r="AR19" s="54" t="s">
        <v>431</v>
      </c>
      <c r="AS19" s="57"/>
      <c r="AT19" s="257"/>
      <c r="AU19" s="189"/>
      <c r="AV19" s="54" t="s">
        <v>432</v>
      </c>
      <c r="AW19" s="57"/>
      <c r="AX19" s="254"/>
      <c r="AY19" s="254"/>
      <c r="AZ19" s="254"/>
    </row>
    <row r="20" ht="16.5" customHeight="1">
      <c r="A20" s="241"/>
      <c r="B20" s="74"/>
      <c r="C20" s="272"/>
      <c r="D20" s="87"/>
      <c r="E20" s="57"/>
      <c r="F20" s="71" t="s">
        <v>40</v>
      </c>
      <c r="G20" s="262"/>
      <c r="H20" s="87"/>
      <c r="I20" s="269"/>
      <c r="J20" s="258"/>
      <c r="K20" s="189"/>
      <c r="L20" s="54" t="s">
        <v>433</v>
      </c>
      <c r="M20" s="57"/>
      <c r="N20" s="259"/>
      <c r="O20" s="260"/>
      <c r="P20" s="54" t="s">
        <v>434</v>
      </c>
      <c r="Q20" s="57"/>
      <c r="R20" s="71" t="s">
        <v>95</v>
      </c>
      <c r="S20" s="261" t="s">
        <v>343</v>
      </c>
      <c r="T20" s="87"/>
      <c r="U20" s="57"/>
      <c r="V20" s="87" t="s">
        <v>86</v>
      </c>
      <c r="W20" s="261" t="s">
        <v>344</v>
      </c>
      <c r="X20" s="54" t="s">
        <v>435</v>
      </c>
      <c r="Y20" s="57"/>
      <c r="Z20" s="87" t="s">
        <v>108</v>
      </c>
      <c r="AA20" s="262"/>
      <c r="AB20" s="87"/>
      <c r="AC20" s="62"/>
      <c r="AD20" s="71" t="s">
        <v>77</v>
      </c>
      <c r="AE20" s="261" t="s">
        <v>344</v>
      </c>
      <c r="AF20" s="87"/>
      <c r="AG20" s="57"/>
      <c r="AH20" s="259"/>
      <c r="AI20" s="260"/>
      <c r="AJ20" s="54" t="s">
        <v>436</v>
      </c>
      <c r="AK20" s="57"/>
      <c r="AL20" s="267" t="s">
        <v>111</v>
      </c>
      <c r="AM20" s="256" t="s">
        <v>344</v>
      </c>
      <c r="AN20" s="54" t="s">
        <v>437</v>
      </c>
      <c r="AO20" s="57"/>
      <c r="AP20" s="257"/>
      <c r="AQ20" s="189"/>
      <c r="AR20" s="54" t="s">
        <v>438</v>
      </c>
      <c r="AS20" s="57"/>
      <c r="AT20" s="257"/>
      <c r="AU20" s="189"/>
      <c r="AV20" s="54" t="s">
        <v>439</v>
      </c>
      <c r="AW20" s="57"/>
      <c r="AX20" s="254"/>
      <c r="AY20" s="254"/>
      <c r="AZ20" s="254"/>
    </row>
    <row r="21" ht="16.5" customHeight="1">
      <c r="A21" s="241"/>
      <c r="B21" s="63"/>
      <c r="C21" s="273"/>
      <c r="D21" s="87"/>
      <c r="E21" s="57"/>
      <c r="F21" s="71" t="s">
        <v>51</v>
      </c>
      <c r="G21" s="261"/>
      <c r="H21" s="87"/>
      <c r="I21" s="269"/>
      <c r="J21" s="258"/>
      <c r="K21" s="189"/>
      <c r="L21" s="54" t="s">
        <v>440</v>
      </c>
      <c r="M21" s="62"/>
      <c r="N21" s="270" t="s">
        <v>53</v>
      </c>
      <c r="O21" s="271" t="s">
        <v>344</v>
      </c>
      <c r="P21" s="54" t="s">
        <v>361</v>
      </c>
      <c r="Q21" s="56" t="s">
        <v>344</v>
      </c>
      <c r="R21" s="71" t="s">
        <v>106</v>
      </c>
      <c r="S21" s="262"/>
      <c r="T21" s="87"/>
      <c r="U21" s="57"/>
      <c r="V21" s="87" t="s">
        <v>96</v>
      </c>
      <c r="W21" s="274"/>
      <c r="X21" s="70"/>
      <c r="Y21" s="57"/>
      <c r="Z21" s="87"/>
      <c r="AA21" s="262"/>
      <c r="AB21" s="87"/>
      <c r="AC21" s="62"/>
      <c r="AD21" s="275" t="s">
        <v>88</v>
      </c>
      <c r="AE21" s="256" t="s">
        <v>344</v>
      </c>
      <c r="AF21" s="54" t="s">
        <v>441</v>
      </c>
      <c r="AG21" s="57"/>
      <c r="AH21" s="87" t="s">
        <v>58</v>
      </c>
      <c r="AI21" s="262"/>
      <c r="AJ21" s="87"/>
      <c r="AK21" s="57"/>
      <c r="AL21" s="257"/>
      <c r="AM21" s="189"/>
      <c r="AN21" s="54" t="s">
        <v>442</v>
      </c>
      <c r="AO21" s="57"/>
      <c r="AP21" s="257"/>
      <c r="AQ21" s="189"/>
      <c r="AR21" s="54" t="s">
        <v>443</v>
      </c>
      <c r="AS21" s="57"/>
      <c r="AT21" s="257"/>
      <c r="AU21" s="189"/>
      <c r="AV21" s="54" t="s">
        <v>444</v>
      </c>
      <c r="AW21" s="57"/>
      <c r="AX21" s="254"/>
      <c r="AY21" s="254"/>
      <c r="AZ21" s="254"/>
    </row>
    <row r="22" ht="16.5" customHeight="1">
      <c r="A22" s="241"/>
      <c r="B22" s="63"/>
      <c r="C22" s="273"/>
      <c r="D22" s="87"/>
      <c r="E22" s="57"/>
      <c r="F22" s="71" t="s">
        <v>62</v>
      </c>
      <c r="G22" s="261" t="s">
        <v>343</v>
      </c>
      <c r="H22" s="87"/>
      <c r="I22" s="269"/>
      <c r="J22" s="258"/>
      <c r="K22" s="189"/>
      <c r="L22" s="54" t="s">
        <v>445</v>
      </c>
      <c r="M22" s="62"/>
      <c r="N22" s="257"/>
      <c r="O22" s="189"/>
      <c r="P22" s="54" t="s">
        <v>446</v>
      </c>
      <c r="Q22" s="56" t="s">
        <v>344</v>
      </c>
      <c r="R22" s="71" t="s">
        <v>117</v>
      </c>
      <c r="S22" s="262"/>
      <c r="T22" s="87"/>
      <c r="U22" s="57"/>
      <c r="V22" s="87" t="s">
        <v>107</v>
      </c>
      <c r="W22" s="274"/>
      <c r="X22" s="70"/>
      <c r="Y22" s="57"/>
      <c r="Z22" s="264" t="s">
        <v>127</v>
      </c>
      <c r="AA22" s="265" t="s">
        <v>344</v>
      </c>
      <c r="AB22" s="54" t="s">
        <v>447</v>
      </c>
      <c r="AC22" s="62"/>
      <c r="AD22" s="259"/>
      <c r="AE22" s="260"/>
      <c r="AF22" s="54" t="s">
        <v>448</v>
      </c>
      <c r="AG22" s="57"/>
      <c r="AH22" s="87" t="s">
        <v>68</v>
      </c>
      <c r="AI22" s="262"/>
      <c r="AJ22" s="87"/>
      <c r="AK22" s="57"/>
      <c r="AL22" s="259"/>
      <c r="AM22" s="260"/>
      <c r="AN22" s="54" t="s">
        <v>449</v>
      </c>
      <c r="AO22" s="57"/>
      <c r="AP22" s="257"/>
      <c r="AQ22" s="189"/>
      <c r="AR22" s="54" t="s">
        <v>450</v>
      </c>
      <c r="AS22" s="57"/>
      <c r="AT22" s="257"/>
      <c r="AU22" s="189"/>
      <c r="AV22" s="54" t="s">
        <v>451</v>
      </c>
      <c r="AW22" s="57"/>
      <c r="AX22" s="254"/>
      <c r="AY22" s="254"/>
      <c r="AZ22" s="254"/>
    </row>
    <row r="23" ht="16.5" customHeight="1">
      <c r="A23" s="241"/>
      <c r="B23" s="63"/>
      <c r="C23" s="273"/>
      <c r="D23" s="87"/>
      <c r="E23" s="57"/>
      <c r="F23" s="71" t="s">
        <v>72</v>
      </c>
      <c r="G23" s="273"/>
      <c r="H23" s="87"/>
      <c r="I23" s="269"/>
      <c r="J23" s="258"/>
      <c r="K23" s="189"/>
      <c r="L23" s="54" t="s">
        <v>452</v>
      </c>
      <c r="M23" s="62"/>
      <c r="N23" s="257"/>
      <c r="O23" s="189"/>
      <c r="P23" s="54" t="s">
        <v>453</v>
      </c>
      <c r="Q23" s="56" t="s">
        <v>344</v>
      </c>
      <c r="R23" s="71" t="s">
        <v>125</v>
      </c>
      <c r="S23" s="262"/>
      <c r="T23" s="87"/>
      <c r="U23" s="57"/>
      <c r="V23" s="71" t="s">
        <v>118</v>
      </c>
      <c r="W23" s="274"/>
      <c r="X23" s="70"/>
      <c r="Y23" s="57"/>
      <c r="Z23" s="87" t="s">
        <v>137</v>
      </c>
      <c r="AA23" s="261" t="s">
        <v>344</v>
      </c>
      <c r="AB23" s="54" t="s">
        <v>454</v>
      </c>
      <c r="AC23" s="56" t="s">
        <v>344</v>
      </c>
      <c r="AD23" s="71" t="s">
        <v>98</v>
      </c>
      <c r="AE23" s="262"/>
      <c r="AF23" s="87"/>
      <c r="AG23" s="57"/>
      <c r="AH23" s="87" t="s">
        <v>78</v>
      </c>
      <c r="AI23" s="261" t="s">
        <v>344</v>
      </c>
      <c r="AJ23" s="87"/>
      <c r="AK23" s="57"/>
      <c r="AL23" s="87"/>
      <c r="AM23" s="273"/>
      <c r="AN23" s="87"/>
      <c r="AO23" s="57"/>
      <c r="AP23" s="257"/>
      <c r="AQ23" s="189"/>
      <c r="AR23" s="54" t="s">
        <v>455</v>
      </c>
      <c r="AS23" s="57"/>
      <c r="AT23" s="257"/>
      <c r="AU23" s="189"/>
      <c r="AV23" s="54" t="s">
        <v>456</v>
      </c>
      <c r="AW23" s="57"/>
      <c r="AX23" s="254"/>
      <c r="AY23" s="254"/>
      <c r="AZ23" s="254"/>
    </row>
    <row r="24" ht="16.5" customHeight="1">
      <c r="A24" s="241"/>
      <c r="B24" s="61" t="s">
        <v>102</v>
      </c>
      <c r="C24" s="276"/>
      <c r="D24" s="87"/>
      <c r="E24" s="57"/>
      <c r="F24" s="71" t="s">
        <v>82</v>
      </c>
      <c r="G24" s="273"/>
      <c r="H24" s="87"/>
      <c r="I24" s="269"/>
      <c r="J24" s="258"/>
      <c r="K24" s="189"/>
      <c r="L24" s="54" t="s">
        <v>457</v>
      </c>
      <c r="M24" s="57"/>
      <c r="N24" s="257"/>
      <c r="O24" s="189"/>
      <c r="P24" s="54" t="s">
        <v>458</v>
      </c>
      <c r="Q24" s="56" t="s">
        <v>344</v>
      </c>
      <c r="R24" s="71" t="s">
        <v>136</v>
      </c>
      <c r="S24" s="262"/>
      <c r="T24" s="87"/>
      <c r="U24" s="57"/>
      <c r="V24" s="71" t="s">
        <v>126</v>
      </c>
      <c r="W24" s="274"/>
      <c r="X24" s="70"/>
      <c r="Y24" s="57"/>
      <c r="Z24" s="87" t="s">
        <v>147</v>
      </c>
      <c r="AA24" s="261" t="s">
        <v>344</v>
      </c>
      <c r="AB24" s="87"/>
      <c r="AC24" s="62"/>
      <c r="AD24" s="71" t="s">
        <v>109</v>
      </c>
      <c r="AE24" s="262"/>
      <c r="AF24" s="87"/>
      <c r="AG24" s="57"/>
      <c r="AH24" s="87" t="s">
        <v>89</v>
      </c>
      <c r="AI24" s="262"/>
      <c r="AJ24" s="87"/>
      <c r="AK24" s="57"/>
      <c r="AL24" s="264" t="s">
        <v>130</v>
      </c>
      <c r="AM24" s="265" t="s">
        <v>344</v>
      </c>
      <c r="AN24" s="87"/>
      <c r="AO24" s="57"/>
      <c r="AP24" s="257"/>
      <c r="AQ24" s="189"/>
      <c r="AR24" s="54" t="s">
        <v>459</v>
      </c>
      <c r="AS24" s="57"/>
      <c r="AT24" s="257"/>
      <c r="AU24" s="189"/>
      <c r="AV24" s="54" t="s">
        <v>460</v>
      </c>
      <c r="AW24" s="57"/>
      <c r="AX24" s="254"/>
      <c r="AY24" s="254"/>
      <c r="AZ24" s="254"/>
    </row>
    <row r="25" ht="16.5" customHeight="1">
      <c r="A25" s="241"/>
      <c r="B25" s="63" t="s">
        <v>113</v>
      </c>
      <c r="C25" s="261" t="s">
        <v>344</v>
      </c>
      <c r="D25" s="87"/>
      <c r="E25" s="57"/>
      <c r="F25" s="71" t="s">
        <v>92</v>
      </c>
      <c r="G25" s="273"/>
      <c r="H25" s="87"/>
      <c r="I25" s="269"/>
      <c r="J25" s="258"/>
      <c r="K25" s="189"/>
      <c r="L25" s="54" t="s">
        <v>461</v>
      </c>
      <c r="M25" s="57"/>
      <c r="N25" s="259"/>
      <c r="O25" s="260"/>
      <c r="P25" s="54" t="s">
        <v>462</v>
      </c>
      <c r="Q25" s="57"/>
      <c r="R25" s="71" t="s">
        <v>145</v>
      </c>
      <c r="S25" s="262"/>
      <c r="T25" s="87"/>
      <c r="U25" s="57"/>
      <c r="V25" s="71"/>
      <c r="W25" s="262"/>
      <c r="X25" s="70"/>
      <c r="Y25" s="57"/>
      <c r="Z25" s="87"/>
      <c r="AA25" s="262"/>
      <c r="AB25" s="87"/>
      <c r="AC25" s="62"/>
      <c r="AD25" s="71" t="s">
        <v>119</v>
      </c>
      <c r="AE25" s="262"/>
      <c r="AF25" s="87"/>
      <c r="AG25" s="57"/>
      <c r="AH25" s="87" t="s">
        <v>99</v>
      </c>
      <c r="AI25" s="262"/>
      <c r="AJ25" s="87"/>
      <c r="AK25" s="57"/>
      <c r="AL25" s="87" t="s">
        <v>140</v>
      </c>
      <c r="AM25" s="262"/>
      <c r="AN25" s="87"/>
      <c r="AO25" s="57"/>
      <c r="AP25" s="257"/>
      <c r="AQ25" s="189"/>
      <c r="AR25" s="54" t="s">
        <v>463</v>
      </c>
      <c r="AS25" s="57"/>
      <c r="AT25" s="257"/>
      <c r="AU25" s="189"/>
      <c r="AV25" s="54" t="s">
        <v>464</v>
      </c>
      <c r="AW25" s="57"/>
      <c r="AX25" s="254"/>
      <c r="AY25" s="254"/>
      <c r="AZ25" s="254"/>
    </row>
    <row r="26" ht="16.5" customHeight="1">
      <c r="A26" s="241"/>
      <c r="B26" s="63"/>
      <c r="C26" s="262"/>
      <c r="D26" s="87"/>
      <c r="E26" s="57"/>
      <c r="F26" s="71" t="s">
        <v>103</v>
      </c>
      <c r="G26" s="272"/>
      <c r="H26" s="87"/>
      <c r="I26" s="269"/>
      <c r="J26" s="258"/>
      <c r="K26" s="189"/>
      <c r="L26" s="54" t="s">
        <v>465</v>
      </c>
      <c r="M26" s="57"/>
      <c r="N26" s="71" t="s">
        <v>64</v>
      </c>
      <c r="O26" s="261" t="s">
        <v>344</v>
      </c>
      <c r="P26" s="54" t="s">
        <v>466</v>
      </c>
      <c r="Q26" s="56" t="s">
        <v>344</v>
      </c>
      <c r="R26" s="71" t="s">
        <v>155</v>
      </c>
      <c r="S26" s="262"/>
      <c r="T26" s="87"/>
      <c r="U26" s="57"/>
      <c r="V26" s="264" t="s">
        <v>146</v>
      </c>
      <c r="W26" s="265" t="s">
        <v>344</v>
      </c>
      <c r="X26" s="70"/>
      <c r="Y26" s="57"/>
      <c r="Z26" s="264" t="s">
        <v>165</v>
      </c>
      <c r="AA26" s="265" t="s">
        <v>344</v>
      </c>
      <c r="AB26" s="54" t="s">
        <v>467</v>
      </c>
      <c r="AC26" s="56" t="s">
        <v>344</v>
      </c>
      <c r="AD26" s="71" t="s">
        <v>128</v>
      </c>
      <c r="AE26" s="262"/>
      <c r="AF26" s="87"/>
      <c r="AG26" s="57"/>
      <c r="AH26" s="87" t="s">
        <v>110</v>
      </c>
      <c r="AI26" s="262"/>
      <c r="AJ26" s="87"/>
      <c r="AK26" s="57"/>
      <c r="AL26" s="87" t="s">
        <v>150</v>
      </c>
      <c r="AM26" s="262"/>
      <c r="AN26" s="87"/>
      <c r="AO26" s="57"/>
      <c r="AP26" s="257"/>
      <c r="AQ26" s="189"/>
      <c r="AR26" s="54" t="s">
        <v>468</v>
      </c>
      <c r="AS26" s="57"/>
      <c r="AT26" s="257"/>
      <c r="AU26" s="189"/>
      <c r="AV26" s="54" t="s">
        <v>469</v>
      </c>
      <c r="AW26" s="57"/>
      <c r="AX26" s="254"/>
      <c r="AY26" s="254"/>
      <c r="AZ26" s="254"/>
    </row>
    <row r="27" ht="16.5" customHeight="1">
      <c r="A27" s="241"/>
      <c r="B27" s="66"/>
      <c r="C27" s="262"/>
      <c r="D27" s="87"/>
      <c r="E27" s="57"/>
      <c r="F27" s="71" t="s">
        <v>114</v>
      </c>
      <c r="G27" s="272"/>
      <c r="H27" s="87"/>
      <c r="I27" s="269"/>
      <c r="J27" s="258"/>
      <c r="K27" s="189"/>
      <c r="L27" s="54" t="s">
        <v>470</v>
      </c>
      <c r="M27" s="57"/>
      <c r="N27" s="71" t="s">
        <v>74</v>
      </c>
      <c r="O27" s="261" t="s">
        <v>344</v>
      </c>
      <c r="P27" s="87"/>
      <c r="Q27" s="57"/>
      <c r="R27" s="71"/>
      <c r="S27" s="262"/>
      <c r="T27" s="87"/>
      <c r="U27" s="57"/>
      <c r="V27" s="267" t="s">
        <v>156</v>
      </c>
      <c r="W27" s="256" t="s">
        <v>344</v>
      </c>
      <c r="X27" s="54" t="s">
        <v>471</v>
      </c>
      <c r="Y27" s="57"/>
      <c r="Z27" s="87" t="s">
        <v>176</v>
      </c>
      <c r="AA27" s="262"/>
      <c r="AB27" s="54" t="s">
        <v>472</v>
      </c>
      <c r="AC27" s="56" t="s">
        <v>344</v>
      </c>
      <c r="AD27" s="71" t="s">
        <v>138</v>
      </c>
      <c r="AE27" s="262"/>
      <c r="AF27" s="87"/>
      <c r="AG27" s="57"/>
      <c r="AH27" s="87" t="s">
        <v>120</v>
      </c>
      <c r="AI27" s="261" t="s">
        <v>344</v>
      </c>
      <c r="AJ27" s="87"/>
      <c r="AK27" s="57"/>
      <c r="AL27" s="87" t="s">
        <v>158</v>
      </c>
      <c r="AM27" s="262"/>
      <c r="AN27" s="87"/>
      <c r="AO27" s="57"/>
      <c r="AP27" s="259"/>
      <c r="AQ27" s="260"/>
      <c r="AR27" s="54" t="s">
        <v>473</v>
      </c>
      <c r="AS27" s="57"/>
      <c r="AT27" s="257"/>
      <c r="AU27" s="189"/>
      <c r="AV27" s="54" t="s">
        <v>474</v>
      </c>
      <c r="AW27" s="56" t="s">
        <v>344</v>
      </c>
      <c r="AX27" s="254"/>
      <c r="AY27" s="254"/>
      <c r="AZ27" s="254"/>
    </row>
    <row r="28" ht="16.5" customHeight="1">
      <c r="A28" s="241"/>
      <c r="B28" s="74"/>
      <c r="C28" s="274"/>
      <c r="D28" s="87"/>
      <c r="E28" s="57"/>
      <c r="F28" s="54" t="s">
        <v>475</v>
      </c>
      <c r="G28" s="272"/>
      <c r="H28" s="87"/>
      <c r="I28" s="269"/>
      <c r="J28" s="258"/>
      <c r="K28" s="189"/>
      <c r="L28" s="54" t="s">
        <v>476</v>
      </c>
      <c r="M28" s="57"/>
      <c r="N28" s="71" t="s">
        <v>84</v>
      </c>
      <c r="O28" s="261" t="s">
        <v>344</v>
      </c>
      <c r="P28" s="54" t="s">
        <v>477</v>
      </c>
      <c r="Q28" s="62"/>
      <c r="R28" s="264" t="s">
        <v>174</v>
      </c>
      <c r="S28" s="265" t="s">
        <v>343</v>
      </c>
      <c r="T28" s="54" t="s">
        <v>478</v>
      </c>
      <c r="U28" s="57"/>
      <c r="V28" s="257"/>
      <c r="W28" s="189"/>
      <c r="X28" s="54" t="s">
        <v>479</v>
      </c>
      <c r="Y28" s="57"/>
      <c r="Z28" s="87" t="s">
        <v>182</v>
      </c>
      <c r="AA28" s="262"/>
      <c r="AB28" s="54" t="s">
        <v>480</v>
      </c>
      <c r="AC28" s="56" t="s">
        <v>344</v>
      </c>
      <c r="AD28" s="71" t="s">
        <v>148</v>
      </c>
      <c r="AE28" s="262"/>
      <c r="AF28" s="87"/>
      <c r="AG28" s="57"/>
      <c r="AH28" s="87" t="s">
        <v>129</v>
      </c>
      <c r="AI28" s="262"/>
      <c r="AJ28" s="87"/>
      <c r="AK28" s="57"/>
      <c r="AL28" s="87" t="s">
        <v>168</v>
      </c>
      <c r="AM28" s="261" t="s">
        <v>344</v>
      </c>
      <c r="AN28" s="87"/>
      <c r="AO28" s="57"/>
      <c r="AP28" s="264" t="s">
        <v>49</v>
      </c>
      <c r="AQ28" s="265" t="s">
        <v>344</v>
      </c>
      <c r="AR28" s="87"/>
      <c r="AS28" s="57"/>
      <c r="AT28" s="257"/>
      <c r="AU28" s="189"/>
      <c r="AV28" s="54" t="s">
        <v>408</v>
      </c>
      <c r="AW28" s="56" t="s">
        <v>344</v>
      </c>
      <c r="AX28" s="254"/>
      <c r="AY28" s="254"/>
      <c r="AZ28" s="254"/>
    </row>
    <row r="29" ht="16.5" customHeight="1">
      <c r="A29" s="241"/>
      <c r="B29" s="61" t="s">
        <v>151</v>
      </c>
      <c r="C29" s="277"/>
      <c r="D29" s="87"/>
      <c r="E29" s="57"/>
      <c r="F29" s="87"/>
      <c r="G29" s="273"/>
      <c r="H29" s="87"/>
      <c r="I29" s="269"/>
      <c r="J29" s="263"/>
      <c r="K29" s="260"/>
      <c r="L29" s="54" t="s">
        <v>481</v>
      </c>
      <c r="M29" s="57"/>
      <c r="N29" s="71" t="s">
        <v>94</v>
      </c>
      <c r="O29" s="261" t="s">
        <v>344</v>
      </c>
      <c r="P29" s="54" t="s">
        <v>367</v>
      </c>
      <c r="Q29" s="62"/>
      <c r="R29" s="275" t="s">
        <v>181</v>
      </c>
      <c r="S29" s="256" t="s">
        <v>343</v>
      </c>
      <c r="T29" s="54" t="s">
        <v>482</v>
      </c>
      <c r="U29" s="56" t="s">
        <v>343</v>
      </c>
      <c r="V29" s="257"/>
      <c r="W29" s="189"/>
      <c r="X29" s="54" t="s">
        <v>483</v>
      </c>
      <c r="Y29" s="57"/>
      <c r="Z29" s="87"/>
      <c r="AA29" s="262"/>
      <c r="AB29" s="54" t="s">
        <v>484</v>
      </c>
      <c r="AC29" s="56" t="s">
        <v>344</v>
      </c>
      <c r="AD29" s="71"/>
      <c r="AE29" s="262"/>
      <c r="AF29" s="87"/>
      <c r="AG29" s="57"/>
      <c r="AH29" s="87" t="s">
        <v>139</v>
      </c>
      <c r="AI29" s="262"/>
      <c r="AJ29" s="87"/>
      <c r="AK29" s="57"/>
      <c r="AL29" s="87"/>
      <c r="AM29" s="262"/>
      <c r="AN29" s="87"/>
      <c r="AO29" s="57"/>
      <c r="AP29" s="87" t="s">
        <v>60</v>
      </c>
      <c r="AQ29" s="278" t="s">
        <v>344</v>
      </c>
      <c r="AR29" s="87"/>
      <c r="AS29" s="57"/>
      <c r="AT29" s="257"/>
      <c r="AU29" s="189"/>
      <c r="AV29" s="54" t="s">
        <v>485</v>
      </c>
      <c r="AW29" s="56" t="s">
        <v>344</v>
      </c>
      <c r="AX29" s="254"/>
      <c r="AY29" s="254"/>
      <c r="AZ29" s="254"/>
    </row>
    <row r="30" ht="16.5" customHeight="1">
      <c r="A30" s="241"/>
      <c r="B30" s="74" t="s">
        <v>160</v>
      </c>
      <c r="C30" s="261" t="s">
        <v>344</v>
      </c>
      <c r="D30" s="87"/>
      <c r="E30" s="57"/>
      <c r="F30" s="87"/>
      <c r="G30" s="273"/>
      <c r="H30" s="87"/>
      <c r="I30" s="84"/>
      <c r="J30" s="63" t="s">
        <v>63</v>
      </c>
      <c r="K30" s="261" t="s">
        <v>344</v>
      </c>
      <c r="L30" s="87"/>
      <c r="M30" s="62"/>
      <c r="N30" s="71" t="s">
        <v>105</v>
      </c>
      <c r="O30" s="262"/>
      <c r="P30" s="87"/>
      <c r="Q30" s="57"/>
      <c r="R30" s="259"/>
      <c r="S30" s="260"/>
      <c r="T30" s="54" t="s">
        <v>486</v>
      </c>
      <c r="U30" s="57"/>
      <c r="V30" s="259"/>
      <c r="W30" s="260"/>
      <c r="X30" s="54" t="s">
        <v>487</v>
      </c>
      <c r="Y30" s="57"/>
      <c r="Z30" s="264" t="s">
        <v>201</v>
      </c>
      <c r="AA30" s="265" t="s">
        <v>344</v>
      </c>
      <c r="AB30" s="54" t="s">
        <v>488</v>
      </c>
      <c r="AC30" s="56" t="s">
        <v>344</v>
      </c>
      <c r="AD30" s="270" t="s">
        <v>166</v>
      </c>
      <c r="AE30" s="271" t="s">
        <v>344</v>
      </c>
      <c r="AF30" s="54" t="s">
        <v>489</v>
      </c>
      <c r="AG30" s="57"/>
      <c r="AH30" s="87" t="s">
        <v>149</v>
      </c>
      <c r="AI30" s="262"/>
      <c r="AJ30" s="87"/>
      <c r="AK30" s="57"/>
      <c r="AL30" s="264" t="s">
        <v>185</v>
      </c>
      <c r="AM30" s="265" t="s">
        <v>344</v>
      </c>
      <c r="AN30" s="87"/>
      <c r="AO30" s="57"/>
      <c r="AP30" s="87" t="s">
        <v>70</v>
      </c>
      <c r="AQ30" s="278" t="s">
        <v>344</v>
      </c>
      <c r="AR30" s="87"/>
      <c r="AS30" s="57"/>
      <c r="AT30" s="257"/>
      <c r="AU30" s="189"/>
      <c r="AV30" s="54" t="s">
        <v>490</v>
      </c>
      <c r="AW30" s="56" t="s">
        <v>344</v>
      </c>
      <c r="AX30" s="254"/>
      <c r="AY30" s="254"/>
      <c r="AZ30" s="254"/>
    </row>
    <row r="31" ht="16.5" customHeight="1">
      <c r="A31" s="241"/>
      <c r="B31" s="74" t="s">
        <v>170</v>
      </c>
      <c r="C31" s="261" t="s">
        <v>344</v>
      </c>
      <c r="D31" s="87"/>
      <c r="E31" s="57"/>
      <c r="F31" s="87"/>
      <c r="G31" s="273"/>
      <c r="H31" s="87"/>
      <c r="I31" s="84"/>
      <c r="J31" s="63" t="s">
        <v>73</v>
      </c>
      <c r="K31" s="261" t="s">
        <v>344</v>
      </c>
      <c r="L31" s="87"/>
      <c r="M31" s="62"/>
      <c r="N31" s="71" t="s">
        <v>116</v>
      </c>
      <c r="O31" s="262"/>
      <c r="P31" s="87"/>
      <c r="Q31" s="57"/>
      <c r="R31" s="71" t="s">
        <v>190</v>
      </c>
      <c r="S31" s="261" t="s">
        <v>343</v>
      </c>
      <c r="T31" s="87"/>
      <c r="U31" s="57"/>
      <c r="V31" s="87" t="s">
        <v>164</v>
      </c>
      <c r="W31" s="261" t="s">
        <v>344</v>
      </c>
      <c r="X31" s="70"/>
      <c r="Y31" s="57"/>
      <c r="Z31" s="87" t="s">
        <v>211</v>
      </c>
      <c r="AA31" s="261" t="s">
        <v>344</v>
      </c>
      <c r="AB31" s="54" t="s">
        <v>491</v>
      </c>
      <c r="AC31" s="56" t="s">
        <v>344</v>
      </c>
      <c r="AD31" s="257"/>
      <c r="AE31" s="189"/>
      <c r="AF31" s="54" t="s">
        <v>492</v>
      </c>
      <c r="AG31" s="57"/>
      <c r="AH31" s="87" t="s">
        <v>157</v>
      </c>
      <c r="AI31" s="262"/>
      <c r="AJ31" s="87"/>
      <c r="AK31" s="57"/>
      <c r="AL31" s="87" t="s">
        <v>194</v>
      </c>
      <c r="AM31" s="261" t="s">
        <v>344</v>
      </c>
      <c r="AN31" s="87"/>
      <c r="AO31" s="57"/>
      <c r="AP31" s="87" t="s">
        <v>80</v>
      </c>
      <c r="AQ31" s="278" t="s">
        <v>344</v>
      </c>
      <c r="AR31" s="87"/>
      <c r="AS31" s="57"/>
      <c r="AT31" s="257"/>
      <c r="AU31" s="189"/>
      <c r="AV31" s="54" t="s">
        <v>493</v>
      </c>
      <c r="AW31" s="56" t="s">
        <v>344</v>
      </c>
      <c r="AX31" s="254"/>
      <c r="AY31" s="254"/>
      <c r="AZ31" s="254"/>
    </row>
    <row r="32" ht="16.5" customHeight="1">
      <c r="A32" s="241"/>
      <c r="B32" s="74" t="s">
        <v>179</v>
      </c>
      <c r="C32" s="262"/>
      <c r="D32" s="87"/>
      <c r="E32" s="62"/>
      <c r="F32" s="270" t="s">
        <v>133</v>
      </c>
      <c r="G32" s="271" t="s">
        <v>343</v>
      </c>
      <c r="H32" s="54" t="s">
        <v>494</v>
      </c>
      <c r="I32" s="84"/>
      <c r="J32" s="63" t="s">
        <v>83</v>
      </c>
      <c r="K32" s="261" t="s">
        <v>344</v>
      </c>
      <c r="L32" s="87"/>
      <c r="M32" s="62"/>
      <c r="N32" s="71" t="s">
        <v>124</v>
      </c>
      <c r="O32" s="262"/>
      <c r="P32" s="87"/>
      <c r="Q32" s="62"/>
      <c r="R32" s="71" t="s">
        <v>199</v>
      </c>
      <c r="S32" s="261" t="s">
        <v>343</v>
      </c>
      <c r="T32" s="87"/>
      <c r="U32" s="57"/>
      <c r="V32" s="87" t="s">
        <v>175</v>
      </c>
      <c r="W32" s="274"/>
      <c r="X32" s="70"/>
      <c r="Y32" s="57"/>
      <c r="Z32" s="87" t="s">
        <v>220</v>
      </c>
      <c r="AA32" s="261" t="s">
        <v>344</v>
      </c>
      <c r="AB32" s="54" t="s">
        <v>495</v>
      </c>
      <c r="AC32" s="56" t="s">
        <v>344</v>
      </c>
      <c r="AD32" s="257"/>
      <c r="AE32" s="189"/>
      <c r="AF32" s="54" t="s">
        <v>496</v>
      </c>
      <c r="AG32" s="57"/>
      <c r="AH32" s="87" t="s">
        <v>167</v>
      </c>
      <c r="AI32" s="262"/>
      <c r="AJ32" s="87"/>
      <c r="AK32" s="57"/>
      <c r="AL32" s="87" t="s">
        <v>203</v>
      </c>
      <c r="AM32" s="261" t="s">
        <v>344</v>
      </c>
      <c r="AN32" s="54" t="s">
        <v>349</v>
      </c>
      <c r="AO32" s="57"/>
      <c r="AP32" s="87" t="s">
        <v>91</v>
      </c>
      <c r="AQ32" s="278" t="s">
        <v>344</v>
      </c>
      <c r="AR32" s="87"/>
      <c r="AS32" s="57"/>
      <c r="AT32" s="257"/>
      <c r="AU32" s="189"/>
      <c r="AV32" s="54" t="s">
        <v>283</v>
      </c>
      <c r="AW32" s="56" t="s">
        <v>344</v>
      </c>
      <c r="AX32" s="254"/>
      <c r="AY32" s="254"/>
      <c r="AZ32" s="254"/>
    </row>
    <row r="33" ht="16.5" customHeight="1">
      <c r="A33" s="241"/>
      <c r="B33" s="74" t="s">
        <v>196</v>
      </c>
      <c r="C33" s="262"/>
      <c r="D33" s="87"/>
      <c r="E33" s="57"/>
      <c r="F33" s="257"/>
      <c r="G33" s="189"/>
      <c r="H33" s="54" t="s">
        <v>497</v>
      </c>
      <c r="I33" s="84"/>
      <c r="J33" s="63" t="s">
        <v>93</v>
      </c>
      <c r="K33" s="261" t="s">
        <v>344</v>
      </c>
      <c r="L33" s="87"/>
      <c r="M33" s="62"/>
      <c r="N33" s="71" t="s">
        <v>135</v>
      </c>
      <c r="O33" s="261" t="s">
        <v>344</v>
      </c>
      <c r="P33" s="87"/>
      <c r="Q33" s="62"/>
      <c r="R33" s="71" t="s">
        <v>209</v>
      </c>
      <c r="S33" s="262"/>
      <c r="T33" s="87"/>
      <c r="U33" s="57"/>
      <c r="V33" s="87"/>
      <c r="W33" s="262"/>
      <c r="X33" s="70"/>
      <c r="Y33" s="57"/>
      <c r="Z33" s="87"/>
      <c r="AA33" s="262"/>
      <c r="AB33" s="54" t="s">
        <v>498</v>
      </c>
      <c r="AC33" s="56" t="s">
        <v>344</v>
      </c>
      <c r="AD33" s="257"/>
      <c r="AE33" s="189"/>
      <c r="AF33" s="54" t="s">
        <v>134</v>
      </c>
      <c r="AG33" s="57"/>
      <c r="AH33" s="87"/>
      <c r="AI33" s="262"/>
      <c r="AJ33" s="87"/>
      <c r="AK33" s="57"/>
      <c r="AL33" s="87" t="s">
        <v>214</v>
      </c>
      <c r="AM33" s="262"/>
      <c r="AN33" s="87"/>
      <c r="AO33" s="57"/>
      <c r="AP33" s="87" t="s">
        <v>101</v>
      </c>
      <c r="AQ33" s="273"/>
      <c r="AR33" s="54" t="s">
        <v>499</v>
      </c>
      <c r="AS33" s="57"/>
      <c r="AT33" s="257"/>
      <c r="AU33" s="189"/>
      <c r="AV33" s="54" t="s">
        <v>500</v>
      </c>
      <c r="AW33" s="56" t="s">
        <v>344</v>
      </c>
      <c r="AX33" s="254"/>
      <c r="AY33" s="254"/>
      <c r="AZ33" s="254"/>
    </row>
    <row r="34" ht="16.5" customHeight="1">
      <c r="A34" s="241"/>
      <c r="B34" s="74" t="s">
        <v>205</v>
      </c>
      <c r="C34" s="262"/>
      <c r="D34" s="87"/>
      <c r="E34" s="62"/>
      <c r="F34" s="259"/>
      <c r="G34" s="260"/>
      <c r="H34" s="54" t="s">
        <v>501</v>
      </c>
      <c r="I34" s="84"/>
      <c r="J34" s="47" t="s">
        <v>369</v>
      </c>
      <c r="K34" s="261" t="s">
        <v>344</v>
      </c>
      <c r="L34" s="87"/>
      <c r="M34" s="62"/>
      <c r="N34" s="279" t="s">
        <v>144</v>
      </c>
      <c r="O34" s="274"/>
      <c r="P34" s="87"/>
      <c r="Q34" s="57"/>
      <c r="R34" s="71"/>
      <c r="S34" s="262"/>
      <c r="T34" s="87"/>
      <c r="U34" s="57"/>
      <c r="V34" s="270" t="s">
        <v>191</v>
      </c>
      <c r="W34" s="271" t="s">
        <v>344</v>
      </c>
      <c r="X34" s="54" t="s">
        <v>221</v>
      </c>
      <c r="Y34" s="57"/>
      <c r="Z34" s="264" t="s">
        <v>235</v>
      </c>
      <c r="AA34" s="265" t="s">
        <v>344</v>
      </c>
      <c r="AB34" s="54" t="s">
        <v>502</v>
      </c>
      <c r="AC34" s="56" t="s">
        <v>344</v>
      </c>
      <c r="AD34" s="259"/>
      <c r="AE34" s="260"/>
      <c r="AF34" s="54" t="s">
        <v>503</v>
      </c>
      <c r="AG34" s="57"/>
      <c r="AH34" s="87"/>
      <c r="AI34" s="262"/>
      <c r="AJ34" s="87"/>
      <c r="AK34" s="57"/>
      <c r="AL34" s="87" t="s">
        <v>223</v>
      </c>
      <c r="AM34" s="262"/>
      <c r="AN34" s="87"/>
      <c r="AO34" s="57"/>
      <c r="AP34" s="87" t="s">
        <v>112</v>
      </c>
      <c r="AQ34" s="273"/>
      <c r="AR34" s="87"/>
      <c r="AS34" s="57"/>
      <c r="AT34" s="257"/>
      <c r="AU34" s="189"/>
      <c r="AV34" s="54" t="s">
        <v>504</v>
      </c>
      <c r="AW34" s="56" t="s">
        <v>344</v>
      </c>
      <c r="AX34" s="254"/>
      <c r="AY34" s="254"/>
      <c r="AZ34" s="254"/>
    </row>
    <row r="35" ht="16.5" customHeight="1">
      <c r="A35" s="241"/>
      <c r="B35" s="74" t="s">
        <v>216</v>
      </c>
      <c r="C35" s="262"/>
      <c r="D35" s="87"/>
      <c r="E35" s="57"/>
      <c r="F35" s="87" t="s">
        <v>142</v>
      </c>
      <c r="G35" s="278" t="s">
        <v>343</v>
      </c>
      <c r="H35" s="87"/>
      <c r="I35" s="84"/>
      <c r="J35" s="47" t="s">
        <v>346</v>
      </c>
      <c r="K35" s="261" t="s">
        <v>344</v>
      </c>
      <c r="L35" s="87"/>
      <c r="M35" s="62"/>
      <c r="N35" s="71" t="s">
        <v>154</v>
      </c>
      <c r="O35" s="262"/>
      <c r="P35" s="87"/>
      <c r="Q35" s="62"/>
      <c r="R35" s="264" t="s">
        <v>228</v>
      </c>
      <c r="S35" s="277"/>
      <c r="T35" s="87"/>
      <c r="U35" s="57"/>
      <c r="V35" s="259"/>
      <c r="W35" s="260"/>
      <c r="X35" s="54" t="s">
        <v>505</v>
      </c>
      <c r="Y35" s="57"/>
      <c r="Z35" s="87" t="s">
        <v>243</v>
      </c>
      <c r="AA35" s="261" t="s">
        <v>344</v>
      </c>
      <c r="AB35" s="54" t="s">
        <v>506</v>
      </c>
      <c r="AC35" s="56" t="s">
        <v>344</v>
      </c>
      <c r="AD35" s="71" t="s">
        <v>177</v>
      </c>
      <c r="AE35" s="261" t="s">
        <v>344</v>
      </c>
      <c r="AF35" s="87"/>
      <c r="AG35" s="57"/>
      <c r="AH35" s="270" t="s">
        <v>184</v>
      </c>
      <c r="AI35" s="271" t="s">
        <v>344</v>
      </c>
      <c r="AJ35" s="54" t="s">
        <v>507</v>
      </c>
      <c r="AK35" s="57"/>
      <c r="AL35" s="87"/>
      <c r="AM35" s="262"/>
      <c r="AN35" s="87"/>
      <c r="AO35" s="57"/>
      <c r="AP35" s="87" t="s">
        <v>121</v>
      </c>
      <c r="AQ35" s="273"/>
      <c r="AR35" s="87"/>
      <c r="AS35" s="57"/>
      <c r="AT35" s="257"/>
      <c r="AU35" s="189"/>
      <c r="AV35" s="54" t="s">
        <v>508</v>
      </c>
      <c r="AW35" s="56" t="s">
        <v>344</v>
      </c>
      <c r="AX35" s="254"/>
      <c r="AY35" s="254"/>
      <c r="AZ35" s="254"/>
    </row>
    <row r="36" ht="16.5" customHeight="1">
      <c r="A36" s="241"/>
      <c r="B36" s="74"/>
      <c r="C36" s="262"/>
      <c r="D36" s="87"/>
      <c r="E36" s="62"/>
      <c r="F36" s="87" t="s">
        <v>152</v>
      </c>
      <c r="G36" s="278" t="s">
        <v>343</v>
      </c>
      <c r="H36" s="54" t="s">
        <v>356</v>
      </c>
      <c r="I36" s="84"/>
      <c r="J36" s="47" t="s">
        <v>509</v>
      </c>
      <c r="K36" s="261" t="s">
        <v>344</v>
      </c>
      <c r="L36" s="87"/>
      <c r="M36" s="62"/>
      <c r="N36" s="71" t="s">
        <v>163</v>
      </c>
      <c r="O36" s="262"/>
      <c r="P36" s="87"/>
      <c r="Q36" s="57"/>
      <c r="R36" s="71" t="s">
        <v>234</v>
      </c>
      <c r="S36" s="261" t="s">
        <v>343</v>
      </c>
      <c r="T36" s="87"/>
      <c r="U36" s="57"/>
      <c r="V36" s="71" t="s">
        <v>200</v>
      </c>
      <c r="W36" s="262"/>
      <c r="X36" s="70"/>
      <c r="Y36" s="57"/>
      <c r="Z36" s="87" t="s">
        <v>251</v>
      </c>
      <c r="AA36" s="262"/>
      <c r="AB36" s="54" t="s">
        <v>510</v>
      </c>
      <c r="AC36" s="56"/>
      <c r="AD36" s="71" t="s">
        <v>183</v>
      </c>
      <c r="AE36" s="261" t="s">
        <v>344</v>
      </c>
      <c r="AF36" s="54" t="s">
        <v>511</v>
      </c>
      <c r="AG36" s="57"/>
      <c r="AH36" s="257"/>
      <c r="AI36" s="189"/>
      <c r="AJ36" s="54" t="s">
        <v>512</v>
      </c>
      <c r="AK36" s="57"/>
      <c r="AL36" s="270" t="s">
        <v>237</v>
      </c>
      <c r="AM36" s="271" t="s">
        <v>344</v>
      </c>
      <c r="AN36" s="54" t="s">
        <v>513</v>
      </c>
      <c r="AO36" s="57"/>
      <c r="AP36" s="87" t="s">
        <v>131</v>
      </c>
      <c r="AQ36" s="273"/>
      <c r="AR36" s="87"/>
      <c r="AS36" s="57"/>
      <c r="AT36" s="257"/>
      <c r="AU36" s="189"/>
      <c r="AV36" s="54" t="s">
        <v>514</v>
      </c>
      <c r="AW36" s="56" t="s">
        <v>344</v>
      </c>
      <c r="AX36" s="254"/>
      <c r="AY36" s="254"/>
      <c r="AZ36" s="254"/>
    </row>
    <row r="37" ht="16.5" customHeight="1">
      <c r="A37" s="241"/>
      <c r="B37" s="74"/>
      <c r="C37" s="262"/>
      <c r="D37" s="87"/>
      <c r="E37" s="57"/>
      <c r="F37" s="87" t="s">
        <v>161</v>
      </c>
      <c r="G37" s="273"/>
      <c r="H37" s="87"/>
      <c r="I37" s="84"/>
      <c r="J37" s="47" t="s">
        <v>162</v>
      </c>
      <c r="K37" s="274"/>
      <c r="L37" s="87"/>
      <c r="M37" s="62"/>
      <c r="N37" s="71" t="s">
        <v>173</v>
      </c>
      <c r="O37" s="262"/>
      <c r="P37" s="87"/>
      <c r="Q37" s="57"/>
      <c r="R37" s="71" t="s">
        <v>242</v>
      </c>
      <c r="S37" s="261" t="s">
        <v>343</v>
      </c>
      <c r="T37" s="87"/>
      <c r="U37" s="57"/>
      <c r="V37" s="71" t="s">
        <v>210</v>
      </c>
      <c r="W37" s="261" t="s">
        <v>344</v>
      </c>
      <c r="X37" s="54" t="s">
        <v>515</v>
      </c>
      <c r="Y37" s="57"/>
      <c r="Z37" s="87"/>
      <c r="AA37" s="273"/>
      <c r="AB37" s="87"/>
      <c r="AC37" s="62"/>
      <c r="AD37" s="71" t="s">
        <v>192</v>
      </c>
      <c r="AE37" s="262"/>
      <c r="AF37" s="87"/>
      <c r="AG37" s="57"/>
      <c r="AH37" s="257"/>
      <c r="AI37" s="189"/>
      <c r="AJ37" s="54" t="s">
        <v>516</v>
      </c>
      <c r="AK37" s="57"/>
      <c r="AL37" s="259"/>
      <c r="AM37" s="260"/>
      <c r="AN37" s="54" t="s">
        <v>517</v>
      </c>
      <c r="AO37" s="57"/>
      <c r="AP37" s="87" t="s">
        <v>141</v>
      </c>
      <c r="AQ37" s="278" t="s">
        <v>344</v>
      </c>
      <c r="AR37" s="87"/>
      <c r="AS37" s="57"/>
      <c r="AT37" s="257"/>
      <c r="AU37" s="189"/>
      <c r="AV37" s="87"/>
      <c r="AW37" s="57"/>
      <c r="AX37" s="254"/>
      <c r="AY37" s="254"/>
      <c r="AZ37" s="254"/>
    </row>
    <row r="38" ht="16.5" customHeight="1">
      <c r="A38" s="241"/>
      <c r="B38" s="74"/>
      <c r="C38" s="262"/>
      <c r="D38" s="87"/>
      <c r="E38" s="57"/>
      <c r="F38" s="87" t="s">
        <v>171</v>
      </c>
      <c r="G38" s="272"/>
      <c r="H38" s="87"/>
      <c r="I38" s="84"/>
      <c r="J38" s="47" t="s">
        <v>172</v>
      </c>
      <c r="K38" s="274"/>
      <c r="L38" s="87"/>
      <c r="M38" s="62"/>
      <c r="N38" s="279"/>
      <c r="O38" s="274"/>
      <c r="P38" s="87"/>
      <c r="Q38" s="57"/>
      <c r="R38" s="71" t="s">
        <v>250</v>
      </c>
      <c r="S38" s="261" t="s">
        <v>343</v>
      </c>
      <c r="T38" s="87"/>
      <c r="U38" s="57"/>
      <c r="V38" s="54" t="s">
        <v>187</v>
      </c>
      <c r="W38" s="273"/>
      <c r="X38" s="70"/>
      <c r="Y38" s="57"/>
      <c r="Z38" s="87"/>
      <c r="AA38" s="273"/>
      <c r="AB38" s="87"/>
      <c r="AC38" s="62"/>
      <c r="AD38" s="71"/>
      <c r="AE38" s="262"/>
      <c r="AF38" s="87"/>
      <c r="AG38" s="57"/>
      <c r="AH38" s="257"/>
      <c r="AI38" s="189"/>
      <c r="AJ38" s="54" t="s">
        <v>518</v>
      </c>
      <c r="AK38" s="57"/>
      <c r="AL38" s="87" t="s">
        <v>245</v>
      </c>
      <c r="AM38" s="261" t="s">
        <v>344</v>
      </c>
      <c r="AN38" s="87"/>
      <c r="AO38" s="57"/>
      <c r="AP38" s="87"/>
      <c r="AQ38" s="273"/>
      <c r="AR38" s="87"/>
      <c r="AS38" s="57"/>
      <c r="AT38" s="257"/>
      <c r="AU38" s="189"/>
      <c r="AV38" s="87"/>
      <c r="AW38" s="57"/>
      <c r="AX38" s="254"/>
      <c r="AY38" s="254"/>
      <c r="AZ38" s="254"/>
    </row>
    <row r="39" ht="16.5" customHeight="1">
      <c r="A39" s="241"/>
      <c r="B39" s="74"/>
      <c r="C39" s="262"/>
      <c r="D39" s="87"/>
      <c r="E39" s="62"/>
      <c r="F39" s="87" t="s">
        <v>180</v>
      </c>
      <c r="G39" s="272"/>
      <c r="H39" s="87"/>
      <c r="I39" s="84"/>
      <c r="J39" s="47" t="s">
        <v>222</v>
      </c>
      <c r="K39" s="261" t="s">
        <v>344</v>
      </c>
      <c r="L39" s="87"/>
      <c r="M39" s="62"/>
      <c r="N39" s="71"/>
      <c r="O39" s="262"/>
      <c r="P39" s="87"/>
      <c r="Q39" s="62"/>
      <c r="R39" s="71" t="s">
        <v>258</v>
      </c>
      <c r="S39" s="261"/>
      <c r="T39" s="87"/>
      <c r="U39" s="57"/>
      <c r="V39" s="54" t="s">
        <v>519</v>
      </c>
      <c r="W39" s="278" t="s">
        <v>344</v>
      </c>
      <c r="X39" s="70"/>
      <c r="Y39" s="57"/>
      <c r="Z39" s="87"/>
      <c r="AA39" s="273"/>
      <c r="AB39" s="87"/>
      <c r="AC39" s="62"/>
      <c r="AD39" s="71"/>
      <c r="AE39" s="262"/>
      <c r="AF39" s="87"/>
      <c r="AG39" s="57"/>
      <c r="AH39" s="257"/>
      <c r="AI39" s="189"/>
      <c r="AJ39" s="54" t="s">
        <v>353</v>
      </c>
      <c r="AK39" s="56" t="s">
        <v>344</v>
      </c>
      <c r="AL39" s="87" t="s">
        <v>254</v>
      </c>
      <c r="AM39" s="262"/>
      <c r="AN39" s="87"/>
      <c r="AO39" s="57"/>
      <c r="AP39" s="280" t="s">
        <v>159</v>
      </c>
      <c r="AQ39" s="281" t="s">
        <v>344</v>
      </c>
      <c r="AR39" s="54" t="s">
        <v>520</v>
      </c>
      <c r="AS39" s="57"/>
      <c r="AT39" s="257"/>
      <c r="AU39" s="189"/>
      <c r="AV39" s="87"/>
      <c r="AW39" s="57"/>
      <c r="AX39" s="254"/>
      <c r="AY39" s="254"/>
      <c r="AZ39" s="254"/>
    </row>
    <row r="40" ht="16.5" customHeight="1">
      <c r="A40" s="241"/>
      <c r="B40" s="74"/>
      <c r="C40" s="262"/>
      <c r="D40" s="87"/>
      <c r="E40" s="51"/>
      <c r="F40" s="87" t="s">
        <v>188</v>
      </c>
      <c r="G40" s="278" t="s">
        <v>343</v>
      </c>
      <c r="H40" s="87"/>
      <c r="I40" s="269"/>
      <c r="J40" s="47" t="s">
        <v>153</v>
      </c>
      <c r="K40" s="262"/>
      <c r="L40" s="87"/>
      <c r="M40" s="62"/>
      <c r="N40" s="270" t="s">
        <v>198</v>
      </c>
      <c r="O40" s="271" t="s">
        <v>344</v>
      </c>
      <c r="P40" s="54" t="s">
        <v>521</v>
      </c>
      <c r="Q40" s="56" t="s">
        <v>344</v>
      </c>
      <c r="R40" s="71"/>
      <c r="S40" s="262"/>
      <c r="T40" s="87"/>
      <c r="U40" s="57"/>
      <c r="V40" s="54"/>
      <c r="W40" s="273"/>
      <c r="X40" s="54" t="s">
        <v>522</v>
      </c>
      <c r="Y40" s="56" t="s">
        <v>344</v>
      </c>
      <c r="Z40" s="87"/>
      <c r="AA40" s="273"/>
      <c r="AB40" s="87"/>
      <c r="AC40" s="62"/>
      <c r="AD40" s="264" t="s">
        <v>212</v>
      </c>
      <c r="AE40" s="265" t="s">
        <v>344</v>
      </c>
      <c r="AF40" s="87"/>
      <c r="AG40" s="57"/>
      <c r="AH40" s="257"/>
      <c r="AI40" s="189"/>
      <c r="AJ40" s="54" t="s">
        <v>365</v>
      </c>
      <c r="AK40" s="56" t="s">
        <v>344</v>
      </c>
      <c r="AL40" s="87" t="s">
        <v>261</v>
      </c>
      <c r="AM40" s="262"/>
      <c r="AN40" s="87"/>
      <c r="AO40" s="57"/>
      <c r="AP40" s="280" t="s">
        <v>169</v>
      </c>
      <c r="AQ40" s="281" t="s">
        <v>344</v>
      </c>
      <c r="AR40" s="54" t="s">
        <v>523</v>
      </c>
      <c r="AS40" s="57"/>
      <c r="AT40" s="257"/>
      <c r="AU40" s="189"/>
      <c r="AV40" s="87"/>
      <c r="AW40" s="56"/>
      <c r="AX40" s="254"/>
      <c r="AY40" s="254"/>
      <c r="AZ40" s="254"/>
    </row>
    <row r="41" ht="16.5" customHeight="1">
      <c r="A41" s="241"/>
      <c r="B41" s="74"/>
      <c r="C41" s="262"/>
      <c r="D41" s="71"/>
      <c r="E41" s="58"/>
      <c r="F41" s="87"/>
      <c r="G41" s="272"/>
      <c r="H41" s="87"/>
      <c r="I41" s="272"/>
      <c r="J41" s="63"/>
      <c r="K41" s="262"/>
      <c r="L41" s="87"/>
      <c r="M41" s="62"/>
      <c r="N41" s="257"/>
      <c r="O41" s="189"/>
      <c r="P41" s="54" t="s">
        <v>524</v>
      </c>
      <c r="Q41" s="62"/>
      <c r="R41" s="264" t="s">
        <v>270</v>
      </c>
      <c r="S41" s="265" t="s">
        <v>343</v>
      </c>
      <c r="T41" s="54" t="s">
        <v>439</v>
      </c>
      <c r="U41" s="57"/>
      <c r="V41" s="54"/>
      <c r="W41" s="273"/>
      <c r="X41" s="54" t="s">
        <v>525</v>
      </c>
      <c r="Y41" s="57"/>
      <c r="Z41" s="87"/>
      <c r="AA41" s="273"/>
      <c r="AB41" s="87"/>
      <c r="AC41" s="62"/>
      <c r="AD41" s="71" t="s">
        <v>221</v>
      </c>
      <c r="AE41" s="262"/>
      <c r="AF41" s="87"/>
      <c r="AG41" s="57"/>
      <c r="AH41" s="257"/>
      <c r="AI41" s="189"/>
      <c r="AJ41" s="54" t="s">
        <v>526</v>
      </c>
      <c r="AK41" s="57"/>
      <c r="AL41" s="87" t="s">
        <v>265</v>
      </c>
      <c r="AM41" s="262"/>
      <c r="AN41" s="87"/>
      <c r="AO41" s="57"/>
      <c r="AP41" s="87" t="s">
        <v>178</v>
      </c>
      <c r="AQ41" s="278" t="s">
        <v>344</v>
      </c>
      <c r="AR41" s="54" t="s">
        <v>527</v>
      </c>
      <c r="AS41" s="57"/>
      <c r="AT41" s="257"/>
      <c r="AU41" s="189"/>
      <c r="AV41" s="87"/>
      <c r="AW41" s="56"/>
      <c r="AX41" s="254"/>
      <c r="AY41" s="254"/>
      <c r="AZ41" s="254"/>
    </row>
    <row r="42" ht="16.5" customHeight="1">
      <c r="A42" s="241"/>
      <c r="B42" s="63"/>
      <c r="C42" s="262"/>
      <c r="D42" s="71"/>
      <c r="E42" s="58"/>
      <c r="F42" s="87"/>
      <c r="G42" s="272"/>
      <c r="H42" s="87"/>
      <c r="I42" s="84"/>
      <c r="J42" s="74"/>
      <c r="K42" s="282"/>
      <c r="L42" s="87"/>
      <c r="M42" s="62"/>
      <c r="N42" s="259"/>
      <c r="O42" s="260"/>
      <c r="P42" s="54" t="s">
        <v>528</v>
      </c>
      <c r="Q42" s="62"/>
      <c r="R42" s="71" t="s">
        <v>275</v>
      </c>
      <c r="S42" s="261" t="s">
        <v>343</v>
      </c>
      <c r="T42" s="54" t="s">
        <v>529</v>
      </c>
      <c r="U42" s="57"/>
      <c r="V42" s="87"/>
      <c r="W42" s="273"/>
      <c r="X42" s="70"/>
      <c r="Y42" s="57"/>
      <c r="Z42" s="87"/>
      <c r="AA42" s="273"/>
      <c r="AB42" s="87"/>
      <c r="AC42" s="62"/>
      <c r="AD42" s="71" t="s">
        <v>229</v>
      </c>
      <c r="AE42" s="262"/>
      <c r="AF42" s="87"/>
      <c r="AG42" s="57"/>
      <c r="AH42" s="257"/>
      <c r="AI42" s="189"/>
      <c r="AJ42" s="54" t="s">
        <v>530</v>
      </c>
      <c r="AK42" s="57"/>
      <c r="AL42" s="87"/>
      <c r="AM42" s="262"/>
      <c r="AN42" s="87"/>
      <c r="AO42" s="57"/>
      <c r="AP42" s="267" t="s">
        <v>186</v>
      </c>
      <c r="AQ42" s="268" t="s">
        <v>344</v>
      </c>
      <c r="AR42" s="54" t="s">
        <v>531</v>
      </c>
      <c r="AS42" s="56" t="s">
        <v>344</v>
      </c>
      <c r="AT42" s="257"/>
      <c r="AU42" s="189"/>
      <c r="AV42" s="87"/>
      <c r="AW42" s="56"/>
      <c r="AX42" s="254"/>
      <c r="AY42" s="254"/>
      <c r="AZ42" s="254"/>
    </row>
    <row r="43" ht="16.5" customHeight="1">
      <c r="A43" s="241"/>
      <c r="B43" s="63"/>
      <c r="C43" s="262"/>
      <c r="D43" s="71"/>
      <c r="E43" s="58"/>
      <c r="F43" s="270" t="s">
        <v>206</v>
      </c>
      <c r="G43" s="271" t="s">
        <v>343</v>
      </c>
      <c r="H43" s="54" t="s">
        <v>532</v>
      </c>
      <c r="I43" s="215" t="s">
        <v>343</v>
      </c>
      <c r="J43" s="283"/>
      <c r="K43" s="284"/>
      <c r="L43" s="285"/>
      <c r="M43" s="62"/>
      <c r="N43" s="71" t="s">
        <v>208</v>
      </c>
      <c r="O43" s="261" t="s">
        <v>344</v>
      </c>
      <c r="P43" s="87"/>
      <c r="Q43" s="62"/>
      <c r="R43" s="71" t="s">
        <v>283</v>
      </c>
      <c r="S43" s="261" t="s">
        <v>343</v>
      </c>
      <c r="T43" s="54" t="s">
        <v>533</v>
      </c>
      <c r="U43" s="57"/>
      <c r="V43" s="87"/>
      <c r="W43" s="273"/>
      <c r="X43" s="70"/>
      <c r="Y43" s="57"/>
      <c r="Z43" s="87"/>
      <c r="AA43" s="273"/>
      <c r="AB43" s="87"/>
      <c r="AC43" s="62"/>
      <c r="AD43" s="71"/>
      <c r="AE43" s="262"/>
      <c r="AF43" s="87"/>
      <c r="AG43" s="57"/>
      <c r="AH43" s="257"/>
      <c r="AI43" s="189"/>
      <c r="AJ43" s="54" t="s">
        <v>534</v>
      </c>
      <c r="AK43" s="57"/>
      <c r="AL43" s="264" t="s">
        <v>278</v>
      </c>
      <c r="AM43" s="265" t="s">
        <v>344</v>
      </c>
      <c r="AN43" s="87"/>
      <c r="AO43" s="57"/>
      <c r="AP43" s="259"/>
      <c r="AQ43" s="260"/>
      <c r="AR43" s="54" t="s">
        <v>535</v>
      </c>
      <c r="AS43" s="56" t="s">
        <v>344</v>
      </c>
      <c r="AT43" s="257"/>
      <c r="AU43" s="189"/>
      <c r="AV43" s="87"/>
      <c r="AW43" s="56"/>
      <c r="AX43" s="254"/>
      <c r="AY43" s="254"/>
      <c r="AZ43" s="254"/>
    </row>
    <row r="44" ht="16.5" customHeight="1">
      <c r="A44" s="241"/>
      <c r="B44" s="63"/>
      <c r="C44" s="274"/>
      <c r="D44" s="71"/>
      <c r="E44" s="51"/>
      <c r="F44" s="259"/>
      <c r="G44" s="260"/>
      <c r="H44" s="54" t="s">
        <v>536</v>
      </c>
      <c r="I44" s="215" t="s">
        <v>344</v>
      </c>
      <c r="J44" s="283"/>
      <c r="K44" s="284"/>
      <c r="L44" s="285"/>
      <c r="M44" s="62"/>
      <c r="N44" s="71" t="s">
        <v>219</v>
      </c>
      <c r="O44" s="262"/>
      <c r="P44" s="87"/>
      <c r="Q44" s="62"/>
      <c r="R44" s="71" t="s">
        <v>291</v>
      </c>
      <c r="S44" s="261" t="s">
        <v>343</v>
      </c>
      <c r="T44" s="54" t="s">
        <v>537</v>
      </c>
      <c r="U44" s="57"/>
      <c r="V44" s="87"/>
      <c r="W44" s="273"/>
      <c r="X44" s="70"/>
      <c r="Y44" s="57"/>
      <c r="Z44" s="87"/>
      <c r="AA44" s="273"/>
      <c r="AB44" s="87"/>
      <c r="AC44" s="62"/>
      <c r="AD44" s="270" t="s">
        <v>244</v>
      </c>
      <c r="AE44" s="271" t="s">
        <v>344</v>
      </c>
      <c r="AF44" s="54" t="s">
        <v>538</v>
      </c>
      <c r="AG44" s="57"/>
      <c r="AH44" s="259"/>
      <c r="AI44" s="260"/>
      <c r="AJ44" s="54" t="s">
        <v>539</v>
      </c>
      <c r="AK44" s="57"/>
      <c r="AL44" s="264" t="s">
        <v>286</v>
      </c>
      <c r="AM44" s="277"/>
      <c r="AN44" s="87"/>
      <c r="AO44" s="57"/>
      <c r="AP44" s="87" t="s">
        <v>195</v>
      </c>
      <c r="AQ44" s="273"/>
      <c r="AR44" s="87"/>
      <c r="AS44" s="57"/>
      <c r="AT44" s="257"/>
      <c r="AU44" s="189"/>
      <c r="AV44" s="87"/>
      <c r="AW44" s="56"/>
      <c r="AX44" s="254"/>
      <c r="AY44" s="254"/>
      <c r="AZ44" s="254"/>
    </row>
    <row r="45" ht="16.5" customHeight="1">
      <c r="A45" s="241"/>
      <c r="B45" s="74"/>
      <c r="C45" s="272"/>
      <c r="D45" s="71"/>
      <c r="E45" s="58"/>
      <c r="F45" s="264" t="s">
        <v>217</v>
      </c>
      <c r="G45" s="265" t="s">
        <v>343</v>
      </c>
      <c r="H45" s="54" t="s">
        <v>540</v>
      </c>
      <c r="I45" s="269"/>
      <c r="J45" s="286" t="s">
        <v>189</v>
      </c>
      <c r="K45" s="271" t="s">
        <v>344</v>
      </c>
      <c r="L45" s="54" t="s">
        <v>541</v>
      </c>
      <c r="M45" s="62"/>
      <c r="N45" s="71" t="s">
        <v>227</v>
      </c>
      <c r="O45" s="261" t="s">
        <v>344</v>
      </c>
      <c r="P45" s="87"/>
      <c r="Q45" s="62"/>
      <c r="R45" s="71" t="s">
        <v>298</v>
      </c>
      <c r="S45" s="262"/>
      <c r="T45" s="87"/>
      <c r="U45" s="57"/>
      <c r="V45" s="87"/>
      <c r="W45" s="273"/>
      <c r="X45" s="70"/>
      <c r="Y45" s="57"/>
      <c r="Z45" s="87"/>
      <c r="AA45" s="273"/>
      <c r="AB45" s="87"/>
      <c r="AC45" s="62"/>
      <c r="AD45" s="259"/>
      <c r="AE45" s="260"/>
      <c r="AF45" s="54" t="s">
        <v>542</v>
      </c>
      <c r="AG45" s="57"/>
      <c r="AH45" s="71" t="s">
        <v>193</v>
      </c>
      <c r="AI45" s="262"/>
      <c r="AJ45" s="54" t="s">
        <v>442</v>
      </c>
      <c r="AK45" s="57"/>
      <c r="AL45" s="87" t="s">
        <v>294</v>
      </c>
      <c r="AM45" s="261" t="s">
        <v>344</v>
      </c>
      <c r="AN45" s="87"/>
      <c r="AO45" s="57"/>
      <c r="AP45" s="87" t="s">
        <v>204</v>
      </c>
      <c r="AQ45" s="278"/>
      <c r="AR45" s="87"/>
      <c r="AS45" s="57"/>
      <c r="AT45" s="257"/>
      <c r="AU45" s="189"/>
      <c r="AV45" s="87"/>
      <c r="AW45" s="56"/>
      <c r="AX45" s="254"/>
      <c r="AY45" s="254"/>
      <c r="AZ45" s="254"/>
    </row>
    <row r="46" ht="16.5" customHeight="1">
      <c r="A46" s="241"/>
      <c r="B46" s="74"/>
      <c r="C46" s="272"/>
      <c r="D46" s="71"/>
      <c r="E46" s="58"/>
      <c r="F46" s="87" t="s">
        <v>225</v>
      </c>
      <c r="G46" s="278" t="s">
        <v>343</v>
      </c>
      <c r="H46" s="54"/>
      <c r="I46" s="215"/>
      <c r="J46" s="263"/>
      <c r="K46" s="260"/>
      <c r="L46" s="54" t="s">
        <v>543</v>
      </c>
      <c r="M46" s="62"/>
      <c r="N46" s="71" t="s">
        <v>233</v>
      </c>
      <c r="O46" s="261" t="s">
        <v>344</v>
      </c>
      <c r="P46" s="87"/>
      <c r="Q46" s="62"/>
      <c r="R46" s="71"/>
      <c r="S46" s="262"/>
      <c r="T46" s="87"/>
      <c r="U46" s="57"/>
      <c r="V46" s="87"/>
      <c r="W46" s="273"/>
      <c r="X46" s="70"/>
      <c r="Y46" s="57"/>
      <c r="Z46" s="87"/>
      <c r="AA46" s="273"/>
      <c r="AB46" s="87"/>
      <c r="AC46" s="62"/>
      <c r="AD46" s="71" t="s">
        <v>252</v>
      </c>
      <c r="AE46" s="261" t="s">
        <v>344</v>
      </c>
      <c r="AF46" s="87"/>
      <c r="AG46" s="57"/>
      <c r="AH46" s="87" t="s">
        <v>202</v>
      </c>
      <c r="AI46" s="262"/>
      <c r="AJ46" s="54" t="s">
        <v>520</v>
      </c>
      <c r="AK46" s="57"/>
      <c r="AL46" s="87" t="s">
        <v>300</v>
      </c>
      <c r="AM46" s="261" t="s">
        <v>344</v>
      </c>
      <c r="AN46" s="87"/>
      <c r="AO46" s="57"/>
      <c r="AP46" s="87" t="s">
        <v>215</v>
      </c>
      <c r="AQ46" s="273"/>
      <c r="AR46" s="87"/>
      <c r="AS46" s="57"/>
      <c r="AT46" s="257"/>
      <c r="AU46" s="189"/>
      <c r="AV46" s="87"/>
      <c r="AW46" s="56"/>
      <c r="AX46" s="254"/>
      <c r="AY46" s="254"/>
      <c r="AZ46" s="254"/>
    </row>
    <row r="47" ht="16.5" customHeight="1">
      <c r="A47" s="241"/>
      <c r="B47" s="74"/>
      <c r="C47" s="272"/>
      <c r="D47" s="71"/>
      <c r="E47" s="58"/>
      <c r="F47" s="71" t="s">
        <v>231</v>
      </c>
      <c r="G47" s="273"/>
      <c r="H47" s="87"/>
      <c r="I47" s="269"/>
      <c r="J47" s="287" t="s">
        <v>197</v>
      </c>
      <c r="K47" s="271" t="s">
        <v>344</v>
      </c>
      <c r="L47" s="54" t="s">
        <v>544</v>
      </c>
      <c r="M47" s="62"/>
      <c r="N47" s="71" t="s">
        <v>241</v>
      </c>
      <c r="O47" s="262"/>
      <c r="P47" s="87"/>
      <c r="Q47" s="62"/>
      <c r="R47" s="264" t="s">
        <v>309</v>
      </c>
      <c r="S47" s="265" t="s">
        <v>343</v>
      </c>
      <c r="T47" s="54" t="s">
        <v>545</v>
      </c>
      <c r="U47" s="57"/>
      <c r="V47" s="87"/>
      <c r="W47" s="273"/>
      <c r="X47" s="70"/>
      <c r="Y47" s="57"/>
      <c r="Z47" s="87"/>
      <c r="AA47" s="262"/>
      <c r="AB47" s="87"/>
      <c r="AC47" s="62"/>
      <c r="AD47" s="71" t="s">
        <v>259</v>
      </c>
      <c r="AE47" s="262"/>
      <c r="AF47" s="87"/>
      <c r="AG47" s="57"/>
      <c r="AH47" s="87" t="s">
        <v>213</v>
      </c>
      <c r="AI47" s="262"/>
      <c r="AJ47" s="87"/>
      <c r="AK47" s="57"/>
      <c r="AL47" s="87" t="s">
        <v>305</v>
      </c>
      <c r="AM47" s="261" t="s">
        <v>344</v>
      </c>
      <c r="AN47" s="87"/>
      <c r="AO47" s="57"/>
      <c r="AP47" s="87" t="s">
        <v>224</v>
      </c>
      <c r="AQ47" s="273"/>
      <c r="AR47" s="87"/>
      <c r="AS47" s="57"/>
      <c r="AT47" s="257"/>
      <c r="AU47" s="189"/>
      <c r="AV47" s="87"/>
      <c r="AW47" s="56"/>
      <c r="AX47" s="254"/>
      <c r="AY47" s="254"/>
      <c r="AZ47" s="254"/>
    </row>
    <row r="48" ht="16.5" customHeight="1">
      <c r="A48" s="241"/>
      <c r="B48" s="74"/>
      <c r="C48" s="272"/>
      <c r="D48" s="71"/>
      <c r="E48" s="58"/>
      <c r="F48" s="87" t="s">
        <v>239</v>
      </c>
      <c r="G48" s="273"/>
      <c r="H48" s="87"/>
      <c r="I48" s="269"/>
      <c r="J48" s="263"/>
      <c r="K48" s="260"/>
      <c r="L48" s="67" t="s">
        <v>546</v>
      </c>
      <c r="M48" s="62"/>
      <c r="N48" s="71" t="s">
        <v>249</v>
      </c>
      <c r="O48" s="261" t="s">
        <v>344</v>
      </c>
      <c r="P48" s="87"/>
      <c r="Q48" s="62"/>
      <c r="R48" s="71" t="s">
        <v>315</v>
      </c>
      <c r="S48" s="261" t="s">
        <v>343</v>
      </c>
      <c r="T48" s="54" t="s">
        <v>547</v>
      </c>
      <c r="U48" s="57"/>
      <c r="V48" s="87"/>
      <c r="W48" s="273"/>
      <c r="X48" s="70"/>
      <c r="Y48" s="57"/>
      <c r="Z48" s="87"/>
      <c r="AA48" s="262"/>
      <c r="AB48" s="87"/>
      <c r="AC48" s="62"/>
      <c r="AD48" s="71"/>
      <c r="AE48" s="262"/>
      <c r="AF48" s="54"/>
      <c r="AG48" s="57"/>
      <c r="AH48" s="87" t="s">
        <v>222</v>
      </c>
      <c r="AI48" s="261" t="s">
        <v>344</v>
      </c>
      <c r="AJ48" s="87"/>
      <c r="AK48" s="57"/>
      <c r="AL48" s="87" t="s">
        <v>311</v>
      </c>
      <c r="AM48" s="261" t="s">
        <v>344</v>
      </c>
      <c r="AN48" s="87"/>
      <c r="AO48" s="57"/>
      <c r="AP48" s="87"/>
      <c r="AQ48" s="273"/>
      <c r="AR48" s="87"/>
      <c r="AS48" s="57"/>
      <c r="AT48" s="257"/>
      <c r="AU48" s="189"/>
      <c r="AV48" s="87"/>
      <c r="AW48" s="56"/>
      <c r="AX48" s="254"/>
      <c r="AY48" s="254"/>
      <c r="AZ48" s="254"/>
    </row>
    <row r="49" ht="16.5" customHeight="1">
      <c r="A49" s="241"/>
      <c r="B49" s="74"/>
      <c r="C49" s="272"/>
      <c r="D49" s="87"/>
      <c r="E49" s="62"/>
      <c r="F49" s="87" t="s">
        <v>247</v>
      </c>
      <c r="G49" s="278" t="s">
        <v>343</v>
      </c>
      <c r="H49" s="87"/>
      <c r="I49" s="269"/>
      <c r="J49" s="288" t="s">
        <v>207</v>
      </c>
      <c r="K49" s="289" t="s">
        <v>344</v>
      </c>
      <c r="L49" s="290"/>
      <c r="M49" s="62"/>
      <c r="N49" s="279" t="s">
        <v>257</v>
      </c>
      <c r="O49" s="261" t="s">
        <v>344</v>
      </c>
      <c r="P49" s="87"/>
      <c r="Q49" s="62"/>
      <c r="R49" s="275" t="s">
        <v>320</v>
      </c>
      <c r="S49" s="256" t="s">
        <v>343</v>
      </c>
      <c r="T49" s="54" t="s">
        <v>548</v>
      </c>
      <c r="U49" s="57"/>
      <c r="V49" s="87"/>
      <c r="W49" s="273"/>
      <c r="X49" s="70"/>
      <c r="Y49" s="57"/>
      <c r="Z49" s="87"/>
      <c r="AA49" s="262"/>
      <c r="AB49" s="87"/>
      <c r="AC49" s="62"/>
      <c r="AD49" s="264" t="s">
        <v>271</v>
      </c>
      <c r="AE49" s="265" t="s">
        <v>344</v>
      </c>
      <c r="AF49" s="54" t="s">
        <v>549</v>
      </c>
      <c r="AG49" s="57"/>
      <c r="AH49" s="87" t="s">
        <v>230</v>
      </c>
      <c r="AI49" s="261" t="s">
        <v>344</v>
      </c>
      <c r="AJ49" s="87"/>
      <c r="AK49" s="57"/>
      <c r="AL49" s="87"/>
      <c r="AM49" s="262"/>
      <c r="AN49" s="87"/>
      <c r="AO49" s="57"/>
      <c r="AP49" s="280" t="s">
        <v>238</v>
      </c>
      <c r="AQ49" s="281" t="s">
        <v>344</v>
      </c>
      <c r="AR49" s="54" t="s">
        <v>550</v>
      </c>
      <c r="AS49" s="57"/>
      <c r="AT49" s="257"/>
      <c r="AU49" s="189"/>
      <c r="AV49" s="87"/>
      <c r="AW49" s="56"/>
      <c r="AX49" s="254"/>
      <c r="AY49" s="254"/>
      <c r="AZ49" s="254"/>
    </row>
    <row r="50" ht="16.5" customHeight="1">
      <c r="A50" s="241"/>
      <c r="B50" s="74"/>
      <c r="C50" s="272"/>
      <c r="D50" s="87"/>
      <c r="E50" s="62"/>
      <c r="F50" s="54" t="s">
        <v>551</v>
      </c>
      <c r="G50" s="278" t="s">
        <v>344</v>
      </c>
      <c r="H50" s="54" t="s">
        <v>552</v>
      </c>
      <c r="I50" s="205" t="s">
        <v>344</v>
      </c>
      <c r="J50" s="291" t="s">
        <v>218</v>
      </c>
      <c r="K50" s="289" t="s">
        <v>344</v>
      </c>
      <c r="L50" s="67" t="s">
        <v>553</v>
      </c>
      <c r="M50" s="62"/>
      <c r="N50" s="279" t="s">
        <v>264</v>
      </c>
      <c r="O50" s="274"/>
      <c r="P50" s="87"/>
      <c r="Q50" s="62"/>
      <c r="R50" s="259"/>
      <c r="S50" s="260"/>
      <c r="T50" s="54" t="s">
        <v>554</v>
      </c>
      <c r="U50" s="57"/>
      <c r="V50" s="87"/>
      <c r="W50" s="273"/>
      <c r="X50" s="70"/>
      <c r="Y50" s="57"/>
      <c r="Z50" s="87"/>
      <c r="AA50" s="273"/>
      <c r="AB50" s="87"/>
      <c r="AC50" s="62"/>
      <c r="AD50" s="71" t="s">
        <v>276</v>
      </c>
      <c r="AE50" s="262"/>
      <c r="AF50" s="87"/>
      <c r="AG50" s="57"/>
      <c r="AH50" s="87" t="s">
        <v>236</v>
      </c>
      <c r="AI50" s="261" t="s">
        <v>344</v>
      </c>
      <c r="AJ50" s="54" t="s">
        <v>555</v>
      </c>
      <c r="AK50" s="57"/>
      <c r="AL50" s="87"/>
      <c r="AM50" s="262"/>
      <c r="AN50" s="87"/>
      <c r="AO50" s="57"/>
      <c r="AP50" s="87" t="s">
        <v>246</v>
      </c>
      <c r="AQ50" s="278" t="s">
        <v>344</v>
      </c>
      <c r="AR50" s="87"/>
      <c r="AS50" s="57"/>
      <c r="AT50" s="257"/>
      <c r="AU50" s="189"/>
      <c r="AV50" s="87"/>
      <c r="AW50" s="57"/>
      <c r="AX50" s="254"/>
      <c r="AY50" s="254"/>
      <c r="AZ50" s="254"/>
    </row>
    <row r="51" ht="16.5" customHeight="1">
      <c r="A51" s="241"/>
      <c r="B51" s="74"/>
      <c r="C51" s="272"/>
      <c r="D51" s="87"/>
      <c r="E51" s="58"/>
      <c r="F51" s="264" t="s">
        <v>263</v>
      </c>
      <c r="G51" s="265" t="s">
        <v>343</v>
      </c>
      <c r="H51" s="54" t="s">
        <v>556</v>
      </c>
      <c r="I51" s="269"/>
      <c r="J51" s="291" t="s">
        <v>226</v>
      </c>
      <c r="K51" s="292"/>
      <c r="L51" s="290"/>
      <c r="M51" s="62"/>
      <c r="N51" s="279" t="s">
        <v>269</v>
      </c>
      <c r="O51" s="274"/>
      <c r="P51" s="87"/>
      <c r="Q51" s="62"/>
      <c r="R51" s="71" t="s">
        <v>324</v>
      </c>
      <c r="S51" s="262"/>
      <c r="T51" s="70"/>
      <c r="U51" s="62"/>
      <c r="V51" s="87"/>
      <c r="W51" s="272"/>
      <c r="X51" s="70"/>
      <c r="Y51" s="57"/>
      <c r="Z51" s="87"/>
      <c r="AA51" s="273"/>
      <c r="AB51" s="87"/>
      <c r="AC51" s="62"/>
      <c r="AD51" s="71" t="s">
        <v>284</v>
      </c>
      <c r="AE51" s="262"/>
      <c r="AF51" s="87"/>
      <c r="AG51" s="57"/>
      <c r="AH51" s="71"/>
      <c r="AI51" s="262"/>
      <c r="AJ51" s="87"/>
      <c r="AK51" s="57"/>
      <c r="AL51" s="87"/>
      <c r="AM51" s="262"/>
      <c r="AN51" s="87"/>
      <c r="AO51" s="57"/>
      <c r="AP51" s="293" t="s">
        <v>255</v>
      </c>
      <c r="AQ51" s="268" t="s">
        <v>344</v>
      </c>
      <c r="AR51" s="54" t="s">
        <v>557</v>
      </c>
      <c r="AS51" s="56" t="s">
        <v>344</v>
      </c>
      <c r="AT51" s="257"/>
      <c r="AU51" s="189"/>
      <c r="AV51" s="87"/>
      <c r="AW51" s="57"/>
      <c r="AX51" s="254"/>
      <c r="AY51" s="254"/>
      <c r="AZ51" s="254"/>
    </row>
    <row r="52" ht="16.5" customHeight="1">
      <c r="A52" s="241"/>
      <c r="B52" s="74"/>
      <c r="C52" s="274"/>
      <c r="D52" s="70"/>
      <c r="E52" s="62"/>
      <c r="F52" s="264" t="s">
        <v>267</v>
      </c>
      <c r="G52" s="277"/>
      <c r="H52" s="87"/>
      <c r="I52" s="84"/>
      <c r="J52" s="291" t="s">
        <v>232</v>
      </c>
      <c r="K52" s="289" t="s">
        <v>344</v>
      </c>
      <c r="L52" s="67" t="s">
        <v>114</v>
      </c>
      <c r="M52" s="62"/>
      <c r="N52" s="279"/>
      <c r="O52" s="274"/>
      <c r="P52" s="87"/>
      <c r="Q52" s="62"/>
      <c r="R52" s="71" t="s">
        <v>327</v>
      </c>
      <c r="S52" s="278" t="s">
        <v>344</v>
      </c>
      <c r="T52" s="70"/>
      <c r="U52" s="62"/>
      <c r="V52" s="70"/>
      <c r="W52" s="272"/>
      <c r="X52" s="70"/>
      <c r="Y52" s="62"/>
      <c r="Z52" s="70"/>
      <c r="AA52" s="272"/>
      <c r="AB52" s="70"/>
      <c r="AC52" s="62"/>
      <c r="AD52" s="71" t="s">
        <v>292</v>
      </c>
      <c r="AE52" s="262"/>
      <c r="AF52" s="87"/>
      <c r="AG52" s="57"/>
      <c r="AH52" s="264" t="s">
        <v>253</v>
      </c>
      <c r="AI52" s="265" t="s">
        <v>344</v>
      </c>
      <c r="AJ52" s="87"/>
      <c r="AK52" s="57"/>
      <c r="AL52" s="87"/>
      <c r="AM52" s="262"/>
      <c r="AN52" s="87"/>
      <c r="AO52" s="57"/>
      <c r="AP52" s="257"/>
      <c r="AQ52" s="189"/>
      <c r="AR52" s="54" t="s">
        <v>558</v>
      </c>
      <c r="AS52" s="56" t="s">
        <v>344</v>
      </c>
      <c r="AT52" s="259"/>
      <c r="AU52" s="260"/>
      <c r="AV52" s="87"/>
      <c r="AW52" s="57"/>
      <c r="AX52" s="254"/>
      <c r="AY52" s="254"/>
      <c r="AZ52" s="254"/>
    </row>
    <row r="53" ht="16.5" customHeight="1">
      <c r="A53" s="241"/>
      <c r="B53" s="74"/>
      <c r="C53" s="274"/>
      <c r="D53" s="70"/>
      <c r="E53" s="62"/>
      <c r="F53" s="71" t="s">
        <v>273</v>
      </c>
      <c r="G53" s="278" t="s">
        <v>343</v>
      </c>
      <c r="H53" s="70"/>
      <c r="I53" s="84"/>
      <c r="J53" s="255" t="s">
        <v>240</v>
      </c>
      <c r="K53" s="289"/>
      <c r="L53" s="67" t="s">
        <v>559</v>
      </c>
      <c r="M53" s="62"/>
      <c r="N53" s="294" t="s">
        <v>282</v>
      </c>
      <c r="O53" s="271" t="s">
        <v>344</v>
      </c>
      <c r="P53" s="54" t="s">
        <v>560</v>
      </c>
      <c r="Q53" s="62"/>
      <c r="R53" s="70"/>
      <c r="S53" s="272"/>
      <c r="T53" s="70"/>
      <c r="U53" s="62"/>
      <c r="V53" s="70"/>
      <c r="W53" s="272"/>
      <c r="X53" s="70"/>
      <c r="Y53" s="62"/>
      <c r="Z53" s="70"/>
      <c r="AA53" s="272"/>
      <c r="AB53" s="70"/>
      <c r="AC53" s="62"/>
      <c r="AD53" s="87"/>
      <c r="AE53" s="273"/>
      <c r="AF53" s="87"/>
      <c r="AG53" s="57"/>
      <c r="AH53" s="87" t="s">
        <v>260</v>
      </c>
      <c r="AI53" s="261" t="s">
        <v>344</v>
      </c>
      <c r="AJ53" s="87"/>
      <c r="AK53" s="57"/>
      <c r="AL53" s="87"/>
      <c r="AM53" s="262"/>
      <c r="AN53" s="87"/>
      <c r="AO53" s="57"/>
      <c r="AP53" s="259"/>
      <c r="AQ53" s="260"/>
      <c r="AR53" s="54" t="s">
        <v>561</v>
      </c>
      <c r="AS53" s="56" t="s">
        <v>344</v>
      </c>
      <c r="AT53" s="295" t="s">
        <v>562</v>
      </c>
      <c r="AU53" s="296"/>
      <c r="AV53" s="87" t="s">
        <v>563</v>
      </c>
      <c r="AW53" s="56" t="s">
        <v>344</v>
      </c>
      <c r="AX53" s="254"/>
      <c r="AY53" s="254"/>
      <c r="AZ53" s="254"/>
    </row>
    <row r="54" ht="16.5" customHeight="1">
      <c r="A54" s="241"/>
      <c r="B54" s="170"/>
      <c r="C54" s="274"/>
      <c r="D54" s="70"/>
      <c r="E54" s="62"/>
      <c r="F54" s="87" t="s">
        <v>280</v>
      </c>
      <c r="G54" s="273"/>
      <c r="H54" s="70"/>
      <c r="I54" s="84"/>
      <c r="J54" s="263"/>
      <c r="K54" s="292"/>
      <c r="L54" s="67" t="s">
        <v>564</v>
      </c>
      <c r="M54" s="62"/>
      <c r="N54" s="259"/>
      <c r="O54" s="260"/>
      <c r="P54" s="54" t="s">
        <v>565</v>
      </c>
      <c r="Q54" s="62"/>
      <c r="R54" s="70"/>
      <c r="S54" s="272"/>
      <c r="T54" s="70"/>
      <c r="U54" s="62"/>
      <c r="V54" s="70"/>
      <c r="W54" s="272"/>
      <c r="X54" s="70"/>
      <c r="Y54" s="62"/>
      <c r="Z54" s="70"/>
      <c r="AA54" s="274"/>
      <c r="AB54" s="70"/>
      <c r="AC54" s="62"/>
      <c r="AD54" s="54" t="s">
        <v>566</v>
      </c>
      <c r="AE54" s="278" t="s">
        <v>344</v>
      </c>
      <c r="AF54" s="87"/>
      <c r="AG54" s="57"/>
      <c r="AH54" s="87"/>
      <c r="AI54" s="262"/>
      <c r="AJ54" s="87"/>
      <c r="AK54" s="57"/>
      <c r="AL54" s="87"/>
      <c r="AM54" s="273"/>
      <c r="AN54" s="87"/>
      <c r="AO54" s="57"/>
      <c r="AP54" s="87" t="s">
        <v>262</v>
      </c>
      <c r="AQ54" s="278" t="s">
        <v>344</v>
      </c>
      <c r="AR54" s="87"/>
      <c r="AS54" s="57"/>
      <c r="AT54" s="257"/>
      <c r="AU54" s="189"/>
      <c r="AV54" s="87" t="s">
        <v>567</v>
      </c>
      <c r="AW54" s="56" t="s">
        <v>344</v>
      </c>
      <c r="AX54" s="254"/>
      <c r="AY54" s="254"/>
      <c r="AZ54" s="254"/>
    </row>
    <row r="55" ht="16.5" customHeight="1">
      <c r="A55" s="241"/>
      <c r="B55" s="170"/>
      <c r="C55" s="274"/>
      <c r="D55" s="70"/>
      <c r="E55" s="58"/>
      <c r="F55" s="87" t="s">
        <v>288</v>
      </c>
      <c r="G55" s="278"/>
      <c r="H55" s="70"/>
      <c r="I55" s="84"/>
      <c r="J55" s="291" t="s">
        <v>248</v>
      </c>
      <c r="K55" s="292"/>
      <c r="L55" s="290"/>
      <c r="M55" s="62"/>
      <c r="N55" s="279" t="s">
        <v>290</v>
      </c>
      <c r="O55" s="261" t="s">
        <v>344</v>
      </c>
      <c r="P55" s="87"/>
      <c r="Q55" s="62"/>
      <c r="R55" s="70"/>
      <c r="S55" s="272"/>
      <c r="T55" s="70"/>
      <c r="U55" s="62"/>
      <c r="V55" s="70"/>
      <c r="W55" s="272"/>
      <c r="X55" s="70"/>
      <c r="Y55" s="62"/>
      <c r="Z55" s="70"/>
      <c r="AA55" s="272"/>
      <c r="AB55" s="70"/>
      <c r="AC55" s="62"/>
      <c r="AD55" s="49" t="s">
        <v>66</v>
      </c>
      <c r="AE55" s="261" t="s">
        <v>344</v>
      </c>
      <c r="AF55" s="71"/>
      <c r="AG55" s="51"/>
      <c r="AH55" s="270" t="s">
        <v>272</v>
      </c>
      <c r="AI55" s="271" t="s">
        <v>344</v>
      </c>
      <c r="AJ55" s="54" t="s">
        <v>568</v>
      </c>
      <c r="AK55" s="57"/>
      <c r="AL55" s="87"/>
      <c r="AM55" s="273"/>
      <c r="AN55" s="87"/>
      <c r="AO55" s="57"/>
      <c r="AP55" s="87" t="s">
        <v>266</v>
      </c>
      <c r="AQ55" s="273"/>
      <c r="AR55" s="87"/>
      <c r="AS55" s="57"/>
      <c r="AT55" s="257"/>
      <c r="AU55" s="189"/>
      <c r="AV55" s="87" t="s">
        <v>569</v>
      </c>
      <c r="AW55" s="56" t="s">
        <v>344</v>
      </c>
      <c r="AX55" s="254"/>
      <c r="AY55" s="254"/>
      <c r="AZ55" s="254"/>
    </row>
    <row r="56" ht="16.5" customHeight="1">
      <c r="A56" s="241"/>
      <c r="B56" s="170"/>
      <c r="C56" s="274"/>
      <c r="D56" s="70"/>
      <c r="E56" s="62"/>
      <c r="F56" s="71"/>
      <c r="G56" s="273"/>
      <c r="H56" s="70"/>
      <c r="I56" s="84"/>
      <c r="J56" s="291" t="s">
        <v>256</v>
      </c>
      <c r="K56" s="292"/>
      <c r="L56" s="290"/>
      <c r="M56" s="62"/>
      <c r="N56" s="279" t="s">
        <v>297</v>
      </c>
      <c r="O56" s="261" t="s">
        <v>344</v>
      </c>
      <c r="P56" s="87"/>
      <c r="Q56" s="62"/>
      <c r="R56" s="279"/>
      <c r="S56" s="274"/>
      <c r="T56" s="70"/>
      <c r="U56" s="62"/>
      <c r="V56" s="279"/>
      <c r="W56" s="274"/>
      <c r="X56" s="279"/>
      <c r="Y56" s="58"/>
      <c r="Z56" s="70"/>
      <c r="AA56" s="272"/>
      <c r="AB56" s="70"/>
      <c r="AC56" s="62"/>
      <c r="AD56" s="49" t="s">
        <v>570</v>
      </c>
      <c r="AE56" s="261" t="s">
        <v>344</v>
      </c>
      <c r="AF56" s="71"/>
      <c r="AG56" s="51"/>
      <c r="AH56" s="257"/>
      <c r="AI56" s="189"/>
      <c r="AJ56" s="54" t="s">
        <v>571</v>
      </c>
      <c r="AK56" s="57"/>
      <c r="AL56" s="87"/>
      <c r="AM56" s="273"/>
      <c r="AN56" s="87"/>
      <c r="AO56" s="57"/>
      <c r="AP56" s="87"/>
      <c r="AQ56" s="273"/>
      <c r="AR56" s="87"/>
      <c r="AS56" s="57"/>
      <c r="AT56" s="257"/>
      <c r="AU56" s="189"/>
      <c r="AV56" s="87" t="s">
        <v>572</v>
      </c>
      <c r="AW56" s="56" t="s">
        <v>344</v>
      </c>
      <c r="AX56" s="254"/>
      <c r="AY56" s="254"/>
      <c r="AZ56" s="254"/>
    </row>
    <row r="57" ht="16.5" customHeight="1">
      <c r="A57" s="241"/>
      <c r="B57" s="156"/>
      <c r="C57" s="274"/>
      <c r="D57" s="70"/>
      <c r="E57" s="58"/>
      <c r="F57" s="87"/>
      <c r="G57" s="273"/>
      <c r="H57" s="70"/>
      <c r="I57" s="272"/>
      <c r="J57" s="297"/>
      <c r="K57" s="292"/>
      <c r="L57" s="290"/>
      <c r="M57" s="62"/>
      <c r="N57" s="279" t="s">
        <v>303</v>
      </c>
      <c r="O57" s="261" t="s">
        <v>344</v>
      </c>
      <c r="P57" s="87"/>
      <c r="Q57" s="62"/>
      <c r="R57" s="70"/>
      <c r="S57" s="272"/>
      <c r="T57" s="70"/>
      <c r="U57" s="62"/>
      <c r="V57" s="279"/>
      <c r="W57" s="274"/>
      <c r="X57" s="279"/>
      <c r="Y57" s="58"/>
      <c r="Z57" s="70"/>
      <c r="AA57" s="272"/>
      <c r="AB57" s="70"/>
      <c r="AC57" s="62"/>
      <c r="AD57" s="49" t="s">
        <v>573</v>
      </c>
      <c r="AE57" s="261" t="s">
        <v>344</v>
      </c>
      <c r="AF57" s="71"/>
      <c r="AG57" s="51"/>
      <c r="AH57" s="257"/>
      <c r="AI57" s="189"/>
      <c r="AJ57" s="54" t="s">
        <v>348</v>
      </c>
      <c r="AK57" s="56" t="s">
        <v>344</v>
      </c>
      <c r="AL57" s="87"/>
      <c r="AM57" s="273"/>
      <c r="AN57" s="71"/>
      <c r="AO57" s="51"/>
      <c r="AP57" s="280" t="s">
        <v>279</v>
      </c>
      <c r="AQ57" s="281" t="s">
        <v>344</v>
      </c>
      <c r="AR57" s="87"/>
      <c r="AS57" s="57"/>
      <c r="AT57" s="257"/>
      <c r="AU57" s="189"/>
      <c r="AV57" s="87" t="s">
        <v>574</v>
      </c>
      <c r="AW57" s="56" t="s">
        <v>344</v>
      </c>
      <c r="AX57" s="254"/>
      <c r="AY57" s="254"/>
      <c r="AZ57" s="254"/>
    </row>
    <row r="58" ht="16.5" customHeight="1">
      <c r="A58" s="241"/>
      <c r="B58" s="156"/>
      <c r="C58" s="274"/>
      <c r="D58" s="70"/>
      <c r="E58" s="58"/>
      <c r="F58" s="87"/>
      <c r="G58" s="273"/>
      <c r="H58" s="70"/>
      <c r="I58" s="272"/>
      <c r="J58" s="286" t="s">
        <v>268</v>
      </c>
      <c r="K58" s="298" t="s">
        <v>344</v>
      </c>
      <c r="L58" s="290" t="s">
        <v>575</v>
      </c>
      <c r="M58" s="62"/>
      <c r="N58" s="279" t="s">
        <v>308</v>
      </c>
      <c r="O58" s="274"/>
      <c r="P58" s="87"/>
      <c r="Q58" s="62"/>
      <c r="R58" s="70"/>
      <c r="S58" s="272"/>
      <c r="T58" s="70"/>
      <c r="U58" s="62"/>
      <c r="V58" s="279"/>
      <c r="W58" s="274"/>
      <c r="X58" s="279"/>
      <c r="Y58" s="58"/>
      <c r="Z58" s="70"/>
      <c r="AA58" s="274"/>
      <c r="AB58" s="279"/>
      <c r="AC58" s="58"/>
      <c r="AD58" s="49" t="s">
        <v>576</v>
      </c>
      <c r="AE58" s="261" t="s">
        <v>344</v>
      </c>
      <c r="AF58" s="71"/>
      <c r="AG58" s="51"/>
      <c r="AH58" s="257"/>
      <c r="AI58" s="189"/>
      <c r="AJ58" s="54" t="s">
        <v>577</v>
      </c>
      <c r="AK58" s="51"/>
      <c r="AL58" s="87"/>
      <c r="AM58" s="273"/>
      <c r="AN58" s="71"/>
      <c r="AO58" s="51"/>
      <c r="AP58" s="87" t="s">
        <v>287</v>
      </c>
      <c r="AQ58" s="273"/>
      <c r="AR58" s="87"/>
      <c r="AS58" s="57"/>
      <c r="AT58" s="257"/>
      <c r="AU58" s="189"/>
      <c r="AV58" s="87" t="s">
        <v>578</v>
      </c>
      <c r="AW58" s="56" t="s">
        <v>344</v>
      </c>
      <c r="AX58" s="254"/>
      <c r="AY58" s="254"/>
      <c r="AZ58" s="254"/>
    </row>
    <row r="59" ht="16.5" customHeight="1">
      <c r="A59" s="241"/>
      <c r="B59" s="156"/>
      <c r="C59" s="274"/>
      <c r="D59" s="161"/>
      <c r="E59" s="58"/>
      <c r="F59" s="299" t="s">
        <v>307</v>
      </c>
      <c r="G59" s="271" t="s">
        <v>343</v>
      </c>
      <c r="H59" s="49" t="s">
        <v>579</v>
      </c>
      <c r="I59" s="215" t="s">
        <v>344</v>
      </c>
      <c r="J59" s="263"/>
      <c r="K59" s="260"/>
      <c r="L59" s="290" t="s">
        <v>580</v>
      </c>
      <c r="M59" s="62"/>
      <c r="N59" s="279" t="s">
        <v>314</v>
      </c>
      <c r="O59" s="274"/>
      <c r="P59" s="87"/>
      <c r="Q59" s="62"/>
      <c r="R59" s="70"/>
      <c r="S59" s="272"/>
      <c r="T59" s="70"/>
      <c r="U59" s="62"/>
      <c r="V59" s="279"/>
      <c r="W59" s="274"/>
      <c r="X59" s="279"/>
      <c r="Y59" s="58"/>
      <c r="Z59" s="70"/>
      <c r="AA59" s="274"/>
      <c r="AB59" s="279"/>
      <c r="AC59" s="58"/>
      <c r="AD59" s="49" t="s">
        <v>581</v>
      </c>
      <c r="AE59" s="261" t="s">
        <v>344</v>
      </c>
      <c r="AF59" s="71"/>
      <c r="AG59" s="51"/>
      <c r="AH59" s="257"/>
      <c r="AI59" s="189"/>
      <c r="AJ59" s="54" t="s">
        <v>582</v>
      </c>
      <c r="AK59" s="51"/>
      <c r="AL59" s="87"/>
      <c r="AM59" s="273"/>
      <c r="AN59" s="71"/>
      <c r="AO59" s="51"/>
      <c r="AP59" s="87" t="s">
        <v>295</v>
      </c>
      <c r="AQ59" s="262"/>
      <c r="AR59" s="71"/>
      <c r="AS59" s="57"/>
      <c r="AT59" s="257"/>
      <c r="AU59" s="189"/>
      <c r="AV59" s="87" t="s">
        <v>583</v>
      </c>
      <c r="AW59" s="56" t="s">
        <v>344</v>
      </c>
      <c r="AX59" s="254"/>
      <c r="AY59" s="254"/>
      <c r="AZ59" s="254"/>
    </row>
    <row r="60" ht="16.5" customHeight="1">
      <c r="A60" s="241"/>
      <c r="B60" s="156"/>
      <c r="C60" s="274"/>
      <c r="D60" s="161"/>
      <c r="E60" s="58"/>
      <c r="F60" s="259"/>
      <c r="G60" s="260"/>
      <c r="H60" s="54" t="s">
        <v>177</v>
      </c>
      <c r="I60" s="272"/>
      <c r="J60" s="291" t="s">
        <v>274</v>
      </c>
      <c r="K60" s="289" t="s">
        <v>344</v>
      </c>
      <c r="L60" s="290" t="s">
        <v>584</v>
      </c>
      <c r="M60" s="62"/>
      <c r="N60" s="279" t="s">
        <v>319</v>
      </c>
      <c r="O60" s="274"/>
      <c r="P60" s="87"/>
      <c r="Q60" s="62"/>
      <c r="R60" s="70"/>
      <c r="S60" s="272"/>
      <c r="T60" s="70"/>
      <c r="U60" s="62"/>
      <c r="V60" s="279"/>
      <c r="W60" s="274"/>
      <c r="X60" s="279"/>
      <c r="Y60" s="58"/>
      <c r="Z60" s="70"/>
      <c r="AA60" s="274"/>
      <c r="AB60" s="279"/>
      <c r="AC60" s="58"/>
      <c r="AD60" s="49" t="s">
        <v>585</v>
      </c>
      <c r="AE60" s="261" t="s">
        <v>344</v>
      </c>
      <c r="AF60" s="71"/>
      <c r="AG60" s="51"/>
      <c r="AH60" s="257"/>
      <c r="AI60" s="189"/>
      <c r="AJ60" s="54" t="s">
        <v>586</v>
      </c>
      <c r="AK60" s="51"/>
      <c r="AL60" s="87"/>
      <c r="AM60" s="262"/>
      <c r="AN60" s="71"/>
      <c r="AO60" s="51"/>
      <c r="AP60" s="87" t="s">
        <v>301</v>
      </c>
      <c r="AQ60" s="262"/>
      <c r="AR60" s="87"/>
      <c r="AS60" s="57"/>
      <c r="AT60" s="257"/>
      <c r="AU60" s="189"/>
      <c r="AV60" s="87" t="s">
        <v>358</v>
      </c>
      <c r="AW60" s="56" t="s">
        <v>344</v>
      </c>
      <c r="AX60" s="254"/>
      <c r="AY60" s="254"/>
      <c r="AZ60" s="254"/>
    </row>
    <row r="61" ht="16.5" customHeight="1">
      <c r="A61" s="241"/>
      <c r="B61" s="156"/>
      <c r="C61" s="274"/>
      <c r="D61" s="161"/>
      <c r="E61" s="58"/>
      <c r="F61" s="49" t="s">
        <v>312</v>
      </c>
      <c r="G61" s="300" t="s">
        <v>343</v>
      </c>
      <c r="H61" s="54" t="s">
        <v>587</v>
      </c>
      <c r="I61" s="272"/>
      <c r="J61" s="291" t="s">
        <v>281</v>
      </c>
      <c r="K61" s="289" t="s">
        <v>344</v>
      </c>
      <c r="L61" s="290"/>
      <c r="M61" s="62"/>
      <c r="N61" s="279" t="s">
        <v>323</v>
      </c>
      <c r="O61" s="261" t="s">
        <v>344</v>
      </c>
      <c r="P61" s="279"/>
      <c r="Q61" s="58"/>
      <c r="R61" s="70"/>
      <c r="S61" s="272"/>
      <c r="T61" s="70"/>
      <c r="U61" s="62"/>
      <c r="V61" s="279"/>
      <c r="W61" s="274"/>
      <c r="X61" s="279"/>
      <c r="Y61" s="58"/>
      <c r="Z61" s="70"/>
      <c r="AA61" s="274"/>
      <c r="AB61" s="279"/>
      <c r="AC61" s="58"/>
      <c r="AD61" s="49" t="s">
        <v>588</v>
      </c>
      <c r="AE61" s="261" t="s">
        <v>344</v>
      </c>
      <c r="AF61" s="71"/>
      <c r="AG61" s="51"/>
      <c r="AH61" s="257"/>
      <c r="AI61" s="189"/>
      <c r="AJ61" s="54" t="s">
        <v>589</v>
      </c>
      <c r="AK61" s="51"/>
      <c r="AL61" s="87"/>
      <c r="AM61" s="262"/>
      <c r="AN61" s="71"/>
      <c r="AO61" s="51"/>
      <c r="AP61" s="87" t="s">
        <v>306</v>
      </c>
      <c r="AQ61" s="262"/>
      <c r="AR61" s="87"/>
      <c r="AS61" s="57"/>
      <c r="AT61" s="257"/>
      <c r="AU61" s="189"/>
      <c r="AV61" s="87" t="s">
        <v>590</v>
      </c>
      <c r="AW61" s="56" t="s">
        <v>344</v>
      </c>
      <c r="AX61" s="254"/>
      <c r="AY61" s="254"/>
      <c r="AZ61" s="254"/>
    </row>
    <row r="62" ht="16.5" customHeight="1">
      <c r="A62" s="241"/>
      <c r="B62" s="159"/>
      <c r="C62" s="274"/>
      <c r="D62" s="161"/>
      <c r="E62" s="58"/>
      <c r="F62" s="90" t="s">
        <v>317</v>
      </c>
      <c r="G62" s="301"/>
      <c r="H62" s="70"/>
      <c r="I62" s="272"/>
      <c r="J62" s="291" t="s">
        <v>289</v>
      </c>
      <c r="K62" s="289" t="s">
        <v>344</v>
      </c>
      <c r="L62" s="290"/>
      <c r="M62" s="62"/>
      <c r="N62" s="279"/>
      <c r="O62" s="274"/>
      <c r="P62" s="49" t="s">
        <v>591</v>
      </c>
      <c r="Q62" s="48" t="s">
        <v>344</v>
      </c>
      <c r="R62" s="70"/>
      <c r="S62" s="272"/>
      <c r="T62" s="70"/>
      <c r="U62" s="62"/>
      <c r="V62" s="279"/>
      <c r="W62" s="274"/>
      <c r="X62" s="279"/>
      <c r="Y62" s="58"/>
      <c r="Z62" s="70"/>
      <c r="AA62" s="274"/>
      <c r="AB62" s="279"/>
      <c r="AC62" s="58"/>
      <c r="AD62" s="49" t="s">
        <v>592</v>
      </c>
      <c r="AE62" s="261" t="s">
        <v>344</v>
      </c>
      <c r="AF62" s="71"/>
      <c r="AG62" s="51"/>
      <c r="AH62" s="257"/>
      <c r="AI62" s="189"/>
      <c r="AJ62" s="54" t="s">
        <v>593</v>
      </c>
      <c r="AK62" s="51"/>
      <c r="AL62" s="87"/>
      <c r="AM62" s="262"/>
      <c r="AN62" s="71"/>
      <c r="AO62" s="51"/>
      <c r="AP62" s="87"/>
      <c r="AQ62" s="262"/>
      <c r="AR62" s="87"/>
      <c r="AS62" s="57"/>
      <c r="AT62" s="257"/>
      <c r="AU62" s="189"/>
      <c r="AV62" s="87"/>
      <c r="AW62" s="57"/>
      <c r="AX62" s="254"/>
      <c r="AY62" s="254"/>
      <c r="AZ62" s="254"/>
    </row>
    <row r="63" ht="16.5" customHeight="1">
      <c r="A63" s="241"/>
      <c r="B63" s="159"/>
      <c r="C63" s="274"/>
      <c r="D63" s="161"/>
      <c r="E63" s="58"/>
      <c r="F63" s="90" t="s">
        <v>322</v>
      </c>
      <c r="G63" s="300" t="s">
        <v>343</v>
      </c>
      <c r="H63" s="279"/>
      <c r="I63" s="84"/>
      <c r="J63" s="291" t="s">
        <v>296</v>
      </c>
      <c r="K63" s="289" t="s">
        <v>344</v>
      </c>
      <c r="L63" s="290"/>
      <c r="M63" s="62"/>
      <c r="N63" s="279"/>
      <c r="O63" s="274"/>
      <c r="P63" s="49" t="s">
        <v>594</v>
      </c>
      <c r="Q63" s="58"/>
      <c r="R63" s="70"/>
      <c r="S63" s="272"/>
      <c r="T63" s="70"/>
      <c r="U63" s="62"/>
      <c r="V63" s="279"/>
      <c r="W63" s="274"/>
      <c r="X63" s="279"/>
      <c r="Y63" s="58"/>
      <c r="Z63" s="70"/>
      <c r="AA63" s="274"/>
      <c r="AB63" s="279"/>
      <c r="AC63" s="58"/>
      <c r="AD63" s="71"/>
      <c r="AE63" s="262"/>
      <c r="AF63" s="71"/>
      <c r="AG63" s="51"/>
      <c r="AH63" s="257"/>
      <c r="AI63" s="189"/>
      <c r="AJ63" s="49" t="s">
        <v>595</v>
      </c>
      <c r="AK63" s="51"/>
      <c r="AL63" s="87"/>
      <c r="AM63" s="262"/>
      <c r="AN63" s="71"/>
      <c r="AO63" s="51"/>
      <c r="AP63" s="295" t="s">
        <v>316</v>
      </c>
      <c r="AQ63" s="296" t="s">
        <v>344</v>
      </c>
      <c r="AR63" s="54" t="s">
        <v>596</v>
      </c>
      <c r="AS63" s="48" t="s">
        <v>344</v>
      </c>
      <c r="AT63" s="257"/>
      <c r="AU63" s="189"/>
      <c r="AV63" s="87"/>
      <c r="AW63" s="51"/>
      <c r="AX63" s="254"/>
      <c r="AY63" s="254"/>
      <c r="AZ63" s="254"/>
    </row>
    <row r="64" ht="16.5" customHeight="1">
      <c r="A64" s="241"/>
      <c r="B64" s="159"/>
      <c r="C64" s="274"/>
      <c r="D64" s="70"/>
      <c r="E64" s="58"/>
      <c r="F64" s="90" t="s">
        <v>326</v>
      </c>
      <c r="G64" s="278"/>
      <c r="H64" s="70"/>
      <c r="I64" s="274"/>
      <c r="J64" s="291" t="s">
        <v>302</v>
      </c>
      <c r="K64" s="289" t="s">
        <v>344</v>
      </c>
      <c r="L64" s="290"/>
      <c r="M64" s="62"/>
      <c r="N64" s="279"/>
      <c r="O64" s="274"/>
      <c r="P64" s="49" t="s">
        <v>597</v>
      </c>
      <c r="Q64" s="48" t="s">
        <v>344</v>
      </c>
      <c r="R64" s="279"/>
      <c r="S64" s="274"/>
      <c r="T64" s="70"/>
      <c r="U64" s="62"/>
      <c r="V64" s="279"/>
      <c r="W64" s="274"/>
      <c r="X64" s="279"/>
      <c r="Y64" s="58"/>
      <c r="Z64" s="70"/>
      <c r="AA64" s="274"/>
      <c r="AB64" s="279"/>
      <c r="AC64" s="58"/>
      <c r="AD64" s="71"/>
      <c r="AE64" s="262"/>
      <c r="AF64" s="71"/>
      <c r="AG64" s="51"/>
      <c r="AH64" s="257"/>
      <c r="AI64" s="189"/>
      <c r="AJ64" s="49" t="s">
        <v>598</v>
      </c>
      <c r="AK64" s="51"/>
      <c r="AL64" s="87"/>
      <c r="AM64" s="262"/>
      <c r="AN64" s="71"/>
      <c r="AO64" s="51"/>
      <c r="AP64" s="259"/>
      <c r="AQ64" s="260"/>
      <c r="AR64" s="54" t="s">
        <v>599</v>
      </c>
      <c r="AS64" s="48" t="s">
        <v>344</v>
      </c>
      <c r="AT64" s="257"/>
      <c r="AU64" s="189"/>
      <c r="AV64" s="71"/>
      <c r="AW64" s="51"/>
      <c r="AX64" s="254"/>
      <c r="AY64" s="254"/>
      <c r="AZ64" s="254"/>
    </row>
    <row r="65">
      <c r="A65" s="241"/>
      <c r="B65" s="159"/>
      <c r="C65" s="274"/>
      <c r="D65" s="70"/>
      <c r="E65" s="58"/>
      <c r="F65" s="70"/>
      <c r="G65" s="272"/>
      <c r="H65" s="70"/>
      <c r="I65" s="60"/>
      <c r="J65" s="297"/>
      <c r="K65" s="292"/>
      <c r="L65" s="290"/>
      <c r="M65" s="62"/>
      <c r="N65" s="279"/>
      <c r="O65" s="274"/>
      <c r="P65" s="49" t="s">
        <v>600</v>
      </c>
      <c r="Q65" s="48" t="s">
        <v>344</v>
      </c>
      <c r="R65" s="279"/>
      <c r="S65" s="274"/>
      <c r="T65" s="70"/>
      <c r="U65" s="62"/>
      <c r="V65" s="279"/>
      <c r="W65" s="274"/>
      <c r="X65" s="279"/>
      <c r="Y65" s="58"/>
      <c r="Z65" s="70"/>
      <c r="AA65" s="274"/>
      <c r="AB65" s="279"/>
      <c r="AC65" s="58"/>
      <c r="AD65" s="71"/>
      <c r="AE65" s="262"/>
      <c r="AF65" s="71"/>
      <c r="AG65" s="51"/>
      <c r="AH65" s="257"/>
      <c r="AI65" s="189"/>
      <c r="AJ65" s="49" t="s">
        <v>601</v>
      </c>
      <c r="AK65" s="51"/>
      <c r="AL65" s="87"/>
      <c r="AM65" s="262"/>
      <c r="AN65" s="71"/>
      <c r="AO65" s="51"/>
      <c r="AP65" s="87" t="s">
        <v>321</v>
      </c>
      <c r="AQ65" s="278" t="s">
        <v>344</v>
      </c>
      <c r="AR65" s="54" t="s">
        <v>602</v>
      </c>
      <c r="AS65" s="48" t="s">
        <v>344</v>
      </c>
      <c r="AT65" s="257"/>
      <c r="AU65" s="189"/>
      <c r="AV65" s="71"/>
      <c r="AW65" s="51"/>
      <c r="AX65" s="254"/>
      <c r="AY65" s="254"/>
      <c r="AZ65" s="254"/>
    </row>
    <row r="66">
      <c r="A66" s="241"/>
      <c r="B66" s="159"/>
      <c r="C66" s="274"/>
      <c r="D66" s="70"/>
      <c r="E66" s="58"/>
      <c r="F66" s="70"/>
      <c r="G66" s="272"/>
      <c r="H66" s="70"/>
      <c r="I66" s="60"/>
      <c r="J66" s="286" t="s">
        <v>313</v>
      </c>
      <c r="K66" s="302" t="s">
        <v>344</v>
      </c>
      <c r="L66" s="67" t="s">
        <v>603</v>
      </c>
      <c r="M66" s="62"/>
      <c r="N66" s="279"/>
      <c r="O66" s="274"/>
      <c r="P66" s="49" t="s">
        <v>604</v>
      </c>
      <c r="Q66" s="48"/>
      <c r="R66" s="279"/>
      <c r="S66" s="274"/>
      <c r="T66" s="70"/>
      <c r="U66" s="62"/>
      <c r="V66" s="279"/>
      <c r="W66" s="274"/>
      <c r="X66" s="279"/>
      <c r="Y66" s="58"/>
      <c r="Z66" s="70"/>
      <c r="AA66" s="274"/>
      <c r="AB66" s="279"/>
      <c r="AC66" s="58"/>
      <c r="AD66" s="279"/>
      <c r="AE66" s="274"/>
      <c r="AF66" s="279"/>
      <c r="AG66" s="58"/>
      <c r="AH66" s="257"/>
      <c r="AI66" s="189"/>
      <c r="AJ66" s="49" t="s">
        <v>605</v>
      </c>
      <c r="AK66" s="58"/>
      <c r="AL66" s="70"/>
      <c r="AM66" s="274"/>
      <c r="AN66" s="279"/>
      <c r="AO66" s="58"/>
      <c r="AP66" s="87" t="s">
        <v>325</v>
      </c>
      <c r="AQ66" s="262"/>
      <c r="AR66" s="87"/>
      <c r="AS66" s="58"/>
      <c r="AT66" s="257"/>
      <c r="AU66" s="189"/>
      <c r="AV66" s="279"/>
      <c r="AW66" s="58"/>
      <c r="AX66" s="241"/>
      <c r="AY66" s="241"/>
      <c r="AZ66" s="241"/>
    </row>
    <row r="67">
      <c r="A67" s="241"/>
      <c r="B67" s="159"/>
      <c r="C67" s="274"/>
      <c r="D67" s="70"/>
      <c r="E67" s="58"/>
      <c r="F67" s="279"/>
      <c r="G67" s="272"/>
      <c r="H67" s="70"/>
      <c r="I67" s="84"/>
      <c r="J67" s="258"/>
      <c r="K67" s="189"/>
      <c r="L67" s="67" t="s">
        <v>606</v>
      </c>
      <c r="M67" s="62"/>
      <c r="N67" s="279"/>
      <c r="O67" s="274"/>
      <c r="P67" s="49" t="s">
        <v>607</v>
      </c>
      <c r="Q67" s="58"/>
      <c r="R67" s="279"/>
      <c r="S67" s="274"/>
      <c r="T67" s="70"/>
      <c r="U67" s="62"/>
      <c r="V67" s="279"/>
      <c r="W67" s="274"/>
      <c r="X67" s="279"/>
      <c r="Y67" s="58"/>
      <c r="Z67" s="70"/>
      <c r="AA67" s="274"/>
      <c r="AB67" s="279"/>
      <c r="AC67" s="58"/>
      <c r="AD67" s="279"/>
      <c r="AE67" s="274"/>
      <c r="AF67" s="279"/>
      <c r="AG67" s="58"/>
      <c r="AH67" s="257"/>
      <c r="AI67" s="189"/>
      <c r="AJ67" s="49" t="s">
        <v>608</v>
      </c>
      <c r="AK67" s="58"/>
      <c r="AL67" s="70"/>
      <c r="AM67" s="274"/>
      <c r="AN67" s="279"/>
      <c r="AO67" s="58"/>
      <c r="AP67" s="87" t="s">
        <v>328</v>
      </c>
      <c r="AQ67" s="262"/>
      <c r="AR67" s="71"/>
      <c r="AS67" s="58"/>
      <c r="AT67" s="257"/>
      <c r="AU67" s="189"/>
      <c r="AV67" s="279"/>
      <c r="AW67" s="58"/>
      <c r="AX67" s="241"/>
      <c r="AY67" s="241"/>
      <c r="AZ67" s="241"/>
    </row>
    <row r="68">
      <c r="A68" s="241"/>
      <c r="B68" s="159"/>
      <c r="C68" s="274"/>
      <c r="D68" s="70"/>
      <c r="E68" s="58"/>
      <c r="F68" s="70"/>
      <c r="G68" s="272"/>
      <c r="H68" s="70"/>
      <c r="I68" s="84"/>
      <c r="J68" s="263"/>
      <c r="K68" s="260"/>
      <c r="L68" s="54" t="s">
        <v>609</v>
      </c>
      <c r="M68" s="62"/>
      <c r="N68" s="279"/>
      <c r="O68" s="274"/>
      <c r="P68" s="49" t="s">
        <v>610</v>
      </c>
      <c r="Q68" s="58"/>
      <c r="R68" s="70"/>
      <c r="S68" s="272"/>
      <c r="T68" s="70"/>
      <c r="U68" s="62"/>
      <c r="V68" s="279"/>
      <c r="W68" s="274"/>
      <c r="X68" s="279"/>
      <c r="Y68" s="58"/>
      <c r="Z68" s="70"/>
      <c r="AA68" s="274"/>
      <c r="AB68" s="279"/>
      <c r="AC68" s="58"/>
      <c r="AD68" s="279"/>
      <c r="AE68" s="274"/>
      <c r="AF68" s="279"/>
      <c r="AG68" s="58"/>
      <c r="AH68" s="257"/>
      <c r="AI68" s="189"/>
      <c r="AJ68" s="49" t="s">
        <v>611</v>
      </c>
      <c r="AK68" s="58"/>
      <c r="AL68" s="70"/>
      <c r="AM68" s="274"/>
      <c r="AN68" s="279"/>
      <c r="AO68" s="58"/>
      <c r="AP68" s="87" t="s">
        <v>329</v>
      </c>
      <c r="AQ68" s="262"/>
      <c r="AR68" s="71"/>
      <c r="AS68" s="58"/>
      <c r="AT68" s="257"/>
      <c r="AU68" s="189"/>
      <c r="AV68" s="279"/>
      <c r="AW68" s="58"/>
      <c r="AX68" s="241"/>
      <c r="AY68" s="241"/>
      <c r="AZ68" s="241"/>
    </row>
    <row r="69">
      <c r="A69" s="241"/>
      <c r="B69" s="159"/>
      <c r="C69" s="274"/>
      <c r="D69" s="279"/>
      <c r="E69" s="58"/>
      <c r="F69" s="70"/>
      <c r="G69" s="272"/>
      <c r="H69" s="70"/>
      <c r="I69" s="272"/>
      <c r="J69" s="59" t="s">
        <v>318</v>
      </c>
      <c r="K69" s="278" t="s">
        <v>344</v>
      </c>
      <c r="L69" s="54" t="s">
        <v>612</v>
      </c>
      <c r="M69" s="62"/>
      <c r="N69" s="279"/>
      <c r="O69" s="274"/>
      <c r="P69" s="49" t="s">
        <v>613</v>
      </c>
      <c r="Q69" s="58"/>
      <c r="R69" s="70"/>
      <c r="S69" s="272"/>
      <c r="T69" s="70"/>
      <c r="U69" s="62"/>
      <c r="V69" s="279"/>
      <c r="W69" s="274"/>
      <c r="X69" s="279"/>
      <c r="Y69" s="58"/>
      <c r="Z69" s="70"/>
      <c r="AA69" s="274"/>
      <c r="AB69" s="279"/>
      <c r="AC69" s="58"/>
      <c r="AD69" s="279"/>
      <c r="AE69" s="274"/>
      <c r="AF69" s="279"/>
      <c r="AG69" s="58"/>
      <c r="AH69" s="257"/>
      <c r="AI69" s="189"/>
      <c r="AJ69" s="49" t="s">
        <v>614</v>
      </c>
      <c r="AK69" s="58"/>
      <c r="AL69" s="70"/>
      <c r="AM69" s="274"/>
      <c r="AN69" s="279"/>
      <c r="AO69" s="58"/>
      <c r="AP69" s="87" t="s">
        <v>330</v>
      </c>
      <c r="AQ69" s="262"/>
      <c r="AR69" s="279"/>
      <c r="AS69" s="58"/>
      <c r="AT69" s="257"/>
      <c r="AU69" s="189"/>
      <c r="AV69" s="279"/>
      <c r="AW69" s="58"/>
      <c r="AX69" s="241"/>
      <c r="AY69" s="241"/>
      <c r="AZ69" s="241"/>
    </row>
    <row r="70">
      <c r="A70" s="241"/>
      <c r="B70" s="159"/>
      <c r="C70" s="274"/>
      <c r="D70" s="279"/>
      <c r="E70" s="58"/>
      <c r="F70" s="70"/>
      <c r="G70" s="272"/>
      <c r="H70" s="70"/>
      <c r="I70" s="272"/>
      <c r="J70" s="66"/>
      <c r="K70" s="272"/>
      <c r="L70" s="70"/>
      <c r="M70" s="62"/>
      <c r="N70" s="279"/>
      <c r="O70" s="274"/>
      <c r="P70" s="49"/>
      <c r="Q70" s="58"/>
      <c r="R70" s="70"/>
      <c r="S70" s="272"/>
      <c r="T70" s="70"/>
      <c r="U70" s="62"/>
      <c r="V70" s="279"/>
      <c r="W70" s="274"/>
      <c r="X70" s="279"/>
      <c r="Y70" s="58"/>
      <c r="Z70" s="70"/>
      <c r="AA70" s="274"/>
      <c r="AB70" s="279"/>
      <c r="AC70" s="58"/>
      <c r="AD70" s="279"/>
      <c r="AE70" s="274"/>
      <c r="AF70" s="279"/>
      <c r="AG70" s="58"/>
      <c r="AH70" s="259"/>
      <c r="AI70" s="260"/>
      <c r="AJ70" s="49" t="s">
        <v>615</v>
      </c>
      <c r="AK70" s="58"/>
      <c r="AL70" s="70"/>
      <c r="AM70" s="274"/>
      <c r="AN70" s="279"/>
      <c r="AO70" s="58"/>
      <c r="AP70" s="70"/>
      <c r="AQ70" s="274"/>
      <c r="AR70" s="279"/>
      <c r="AS70" s="58"/>
      <c r="AT70" s="257"/>
      <c r="AU70" s="189"/>
      <c r="AV70" s="279"/>
      <c r="AW70" s="58"/>
      <c r="AX70" s="241"/>
      <c r="AY70" s="241"/>
      <c r="AZ70" s="241"/>
    </row>
    <row r="71">
      <c r="A71" s="241"/>
      <c r="B71" s="159"/>
      <c r="C71" s="274"/>
      <c r="D71" s="279"/>
      <c r="E71" s="58"/>
      <c r="F71" s="70"/>
      <c r="G71" s="272"/>
      <c r="H71" s="70"/>
      <c r="I71" s="272"/>
      <c r="J71" s="159"/>
      <c r="K71" s="274"/>
      <c r="L71" s="70"/>
      <c r="M71" s="62"/>
      <c r="N71" s="279"/>
      <c r="O71" s="274"/>
      <c r="P71" s="279"/>
      <c r="Q71" s="58"/>
      <c r="R71" s="70"/>
      <c r="S71" s="272"/>
      <c r="T71" s="70"/>
      <c r="U71" s="62"/>
      <c r="V71" s="279"/>
      <c r="W71" s="274"/>
      <c r="X71" s="279"/>
      <c r="Y71" s="58"/>
      <c r="Z71" s="70"/>
      <c r="AA71" s="274"/>
      <c r="AB71" s="279"/>
      <c r="AC71" s="58"/>
      <c r="AD71" s="279"/>
      <c r="AE71" s="274"/>
      <c r="AF71" s="279"/>
      <c r="AG71" s="58"/>
      <c r="AH71" s="87" t="s">
        <v>277</v>
      </c>
      <c r="AI71" s="300" t="s">
        <v>344</v>
      </c>
      <c r="AJ71" s="49" t="s">
        <v>616</v>
      </c>
      <c r="AK71" s="58"/>
      <c r="AL71" s="70"/>
      <c r="AM71" s="274"/>
      <c r="AN71" s="279"/>
      <c r="AO71" s="58"/>
      <c r="AP71" s="70"/>
      <c r="AQ71" s="274"/>
      <c r="AR71" s="49" t="s">
        <v>617</v>
      </c>
      <c r="AS71" s="58"/>
      <c r="AT71" s="257"/>
      <c r="AU71" s="189"/>
      <c r="AV71" s="279"/>
      <c r="AW71" s="58"/>
      <c r="AX71" s="241"/>
      <c r="AY71" s="241"/>
      <c r="AZ71" s="241"/>
    </row>
    <row r="72">
      <c r="A72" s="241"/>
      <c r="B72" s="159"/>
      <c r="C72" s="274"/>
      <c r="D72" s="279"/>
      <c r="E72" s="58"/>
      <c r="F72" s="70"/>
      <c r="G72" s="272"/>
      <c r="H72" s="70"/>
      <c r="I72" s="272"/>
      <c r="J72" s="159"/>
      <c r="K72" s="274"/>
      <c r="L72" s="279"/>
      <c r="M72" s="58"/>
      <c r="N72" s="279"/>
      <c r="O72" s="274"/>
      <c r="P72" s="279"/>
      <c r="Q72" s="58"/>
      <c r="R72" s="70"/>
      <c r="S72" s="272"/>
      <c r="T72" s="70"/>
      <c r="U72" s="62"/>
      <c r="V72" s="279"/>
      <c r="W72" s="274"/>
      <c r="X72" s="279"/>
      <c r="Y72" s="58"/>
      <c r="Z72" s="70"/>
      <c r="AA72" s="274"/>
      <c r="AB72" s="279"/>
      <c r="AC72" s="58"/>
      <c r="AD72" s="279"/>
      <c r="AE72" s="274"/>
      <c r="AF72" s="279"/>
      <c r="AG72" s="58"/>
      <c r="AH72" s="87" t="s">
        <v>285</v>
      </c>
      <c r="AI72" s="301"/>
      <c r="AJ72" s="70"/>
      <c r="AK72" s="58"/>
      <c r="AL72" s="70"/>
      <c r="AM72" s="274"/>
      <c r="AN72" s="279"/>
      <c r="AO72" s="58"/>
      <c r="AP72" s="70"/>
      <c r="AQ72" s="274"/>
      <c r="AR72" s="49" t="s">
        <v>618</v>
      </c>
      <c r="AS72" s="58"/>
      <c r="AT72" s="257"/>
      <c r="AU72" s="189"/>
      <c r="AV72" s="279"/>
      <c r="AW72" s="58"/>
      <c r="AX72" s="241"/>
      <c r="AY72" s="241"/>
      <c r="AZ72" s="241"/>
    </row>
    <row r="73">
      <c r="A73" s="241"/>
      <c r="B73" s="159"/>
      <c r="C73" s="274"/>
      <c r="D73" s="279"/>
      <c r="E73" s="58"/>
      <c r="F73" s="70"/>
      <c r="G73" s="272"/>
      <c r="H73" s="70"/>
      <c r="I73" s="84"/>
      <c r="J73" s="159"/>
      <c r="K73" s="274"/>
      <c r="L73" s="279"/>
      <c r="M73" s="58"/>
      <c r="N73" s="279"/>
      <c r="O73" s="274"/>
      <c r="P73" s="279"/>
      <c r="Q73" s="58"/>
      <c r="R73" s="70"/>
      <c r="S73" s="272"/>
      <c r="T73" s="70"/>
      <c r="U73" s="62"/>
      <c r="V73" s="279"/>
      <c r="W73" s="274"/>
      <c r="X73" s="279"/>
      <c r="Y73" s="58"/>
      <c r="Z73" s="70"/>
      <c r="AA73" s="274"/>
      <c r="AB73" s="279"/>
      <c r="AC73" s="58"/>
      <c r="AD73" s="279"/>
      <c r="AE73" s="274"/>
      <c r="AF73" s="279"/>
      <c r="AG73" s="58"/>
      <c r="AH73" s="267" t="s">
        <v>293</v>
      </c>
      <c r="AI73" s="303" t="s">
        <v>344</v>
      </c>
      <c r="AJ73" s="54" t="s">
        <v>619</v>
      </c>
      <c r="AK73" s="58"/>
      <c r="AL73" s="70"/>
      <c r="AM73" s="274"/>
      <c r="AN73" s="279"/>
      <c r="AO73" s="58"/>
      <c r="AP73" s="70"/>
      <c r="AQ73" s="274"/>
      <c r="AR73" s="279"/>
      <c r="AS73" s="58"/>
      <c r="AT73" s="257"/>
      <c r="AU73" s="189"/>
      <c r="AV73" s="279"/>
      <c r="AW73" s="58"/>
      <c r="AX73" s="241"/>
      <c r="AY73" s="241"/>
      <c r="AZ73" s="241"/>
    </row>
    <row r="74">
      <c r="A74" s="241"/>
      <c r="B74" s="159"/>
      <c r="C74" s="274"/>
      <c r="D74" s="279"/>
      <c r="E74" s="58"/>
      <c r="F74" s="70"/>
      <c r="G74" s="272"/>
      <c r="H74" s="70"/>
      <c r="I74" s="84"/>
      <c r="J74" s="159"/>
      <c r="K74" s="274"/>
      <c r="L74" s="279"/>
      <c r="M74" s="58"/>
      <c r="N74" s="279"/>
      <c r="O74" s="274"/>
      <c r="P74" s="279"/>
      <c r="Q74" s="58"/>
      <c r="R74" s="279"/>
      <c r="S74" s="274"/>
      <c r="T74" s="279"/>
      <c r="U74" s="58"/>
      <c r="V74" s="279"/>
      <c r="W74" s="274"/>
      <c r="X74" s="279"/>
      <c r="Y74" s="58"/>
      <c r="Z74" s="70"/>
      <c r="AA74" s="274"/>
      <c r="AB74" s="279"/>
      <c r="AC74" s="58"/>
      <c r="AD74" s="279"/>
      <c r="AE74" s="274"/>
      <c r="AF74" s="279"/>
      <c r="AG74" s="58"/>
      <c r="AH74" s="257"/>
      <c r="AI74" s="304"/>
      <c r="AJ74" s="49" t="s">
        <v>134</v>
      </c>
      <c r="AK74" s="58"/>
      <c r="AL74" s="70"/>
      <c r="AM74" s="274"/>
      <c r="AN74" s="70"/>
      <c r="AO74" s="58"/>
      <c r="AP74" s="70"/>
      <c r="AQ74" s="274"/>
      <c r="AR74" s="279"/>
      <c r="AS74" s="58"/>
      <c r="AT74" s="257"/>
      <c r="AU74" s="189"/>
      <c r="AV74" s="279"/>
      <c r="AW74" s="58"/>
      <c r="AX74" s="241"/>
      <c r="AY74" s="241"/>
      <c r="AZ74" s="241"/>
    </row>
    <row r="75">
      <c r="A75" s="241"/>
      <c r="B75" s="159"/>
      <c r="C75" s="274"/>
      <c r="D75" s="279"/>
      <c r="E75" s="58"/>
      <c r="F75" s="70"/>
      <c r="G75" s="272"/>
      <c r="H75" s="70"/>
      <c r="I75" s="84"/>
      <c r="J75" s="159"/>
      <c r="K75" s="274"/>
      <c r="L75" s="279"/>
      <c r="M75" s="58"/>
      <c r="N75" s="279"/>
      <c r="O75" s="274"/>
      <c r="P75" s="279"/>
      <c r="Q75" s="58"/>
      <c r="R75" s="279"/>
      <c r="S75" s="274"/>
      <c r="T75" s="279"/>
      <c r="U75" s="58"/>
      <c r="V75" s="279"/>
      <c r="W75" s="274"/>
      <c r="X75" s="279"/>
      <c r="Y75" s="58"/>
      <c r="Z75" s="70"/>
      <c r="AA75" s="274"/>
      <c r="AB75" s="279"/>
      <c r="AC75" s="58"/>
      <c r="AD75" s="279"/>
      <c r="AE75" s="274"/>
      <c r="AF75" s="279"/>
      <c r="AG75" s="58"/>
      <c r="AH75" s="257"/>
      <c r="AI75" s="304"/>
      <c r="AJ75" s="49" t="s">
        <v>123</v>
      </c>
      <c r="AK75" s="58"/>
      <c r="AL75" s="70"/>
      <c r="AM75" s="274"/>
      <c r="AN75" s="70"/>
      <c r="AO75" s="58"/>
      <c r="AP75" s="70"/>
      <c r="AQ75" s="274"/>
      <c r="AR75" s="279"/>
      <c r="AS75" s="58"/>
      <c r="AT75" s="259"/>
      <c r="AU75" s="260"/>
      <c r="AV75" s="279"/>
      <c r="AW75" s="58"/>
      <c r="AX75" s="241"/>
      <c r="AY75" s="241"/>
      <c r="AZ75" s="241"/>
    </row>
    <row r="76">
      <c r="A76" s="241"/>
      <c r="B76" s="159"/>
      <c r="C76" s="274"/>
      <c r="D76" s="279"/>
      <c r="E76" s="58"/>
      <c r="F76" s="70"/>
      <c r="G76" s="272"/>
      <c r="H76" s="70"/>
      <c r="I76" s="84"/>
      <c r="J76" s="159"/>
      <c r="K76" s="274"/>
      <c r="L76" s="279"/>
      <c r="M76" s="58"/>
      <c r="N76" s="279"/>
      <c r="O76" s="274"/>
      <c r="P76" s="279"/>
      <c r="Q76" s="58"/>
      <c r="R76" s="279"/>
      <c r="S76" s="274"/>
      <c r="T76" s="279"/>
      <c r="U76" s="58"/>
      <c r="V76" s="279"/>
      <c r="W76" s="274"/>
      <c r="X76" s="279"/>
      <c r="Y76" s="58"/>
      <c r="Z76" s="70"/>
      <c r="AA76" s="274"/>
      <c r="AB76" s="279"/>
      <c r="AC76" s="58"/>
      <c r="AD76" s="279"/>
      <c r="AE76" s="274"/>
      <c r="AF76" s="279"/>
      <c r="AG76" s="58"/>
      <c r="AH76" s="259"/>
      <c r="AI76" s="305"/>
      <c r="AJ76" s="49" t="s">
        <v>620</v>
      </c>
      <c r="AK76" s="58"/>
      <c r="AL76" s="70"/>
      <c r="AM76" s="274"/>
      <c r="AN76" s="279"/>
      <c r="AO76" s="58"/>
      <c r="AP76" s="70"/>
      <c r="AQ76" s="274"/>
      <c r="AR76" s="279"/>
      <c r="AS76" s="58"/>
      <c r="AT76" s="70"/>
      <c r="AU76" s="274"/>
      <c r="AV76" s="279"/>
      <c r="AW76" s="58"/>
      <c r="AX76" s="241"/>
      <c r="AY76" s="241"/>
      <c r="AZ76" s="241"/>
    </row>
    <row r="77">
      <c r="A77" s="241"/>
      <c r="B77" s="159"/>
      <c r="C77" s="274"/>
      <c r="D77" s="279"/>
      <c r="E77" s="58"/>
      <c r="F77" s="70"/>
      <c r="G77" s="272"/>
      <c r="H77" s="70"/>
      <c r="I77" s="84"/>
      <c r="J77" s="159"/>
      <c r="K77" s="274"/>
      <c r="L77" s="279"/>
      <c r="M77" s="58"/>
      <c r="N77" s="279"/>
      <c r="O77" s="274"/>
      <c r="P77" s="279"/>
      <c r="Q77" s="58"/>
      <c r="R77" s="279"/>
      <c r="S77" s="274"/>
      <c r="T77" s="279"/>
      <c r="U77" s="58"/>
      <c r="V77" s="279"/>
      <c r="W77" s="274"/>
      <c r="X77" s="279"/>
      <c r="Y77" s="58"/>
      <c r="Z77" s="70"/>
      <c r="AA77" s="274"/>
      <c r="AB77" s="279"/>
      <c r="AC77" s="58"/>
      <c r="AD77" s="279"/>
      <c r="AE77" s="274"/>
      <c r="AF77" s="279"/>
      <c r="AG77" s="58"/>
      <c r="AH77" s="87" t="s">
        <v>299</v>
      </c>
      <c r="AI77" s="300" t="s">
        <v>344</v>
      </c>
      <c r="AJ77" s="279"/>
      <c r="AK77" s="58"/>
      <c r="AL77" s="70"/>
      <c r="AM77" s="274"/>
      <c r="AN77" s="279"/>
      <c r="AO77" s="58"/>
      <c r="AP77" s="70"/>
      <c r="AQ77" s="274"/>
      <c r="AR77" s="279"/>
      <c r="AS77" s="58"/>
      <c r="AT77" s="70"/>
      <c r="AU77" s="274"/>
      <c r="AV77" s="279"/>
      <c r="AW77" s="58"/>
      <c r="AX77" s="241"/>
      <c r="AY77" s="241"/>
      <c r="AZ77" s="241"/>
    </row>
    <row r="78">
      <c r="A78" s="241"/>
      <c r="B78" s="159"/>
      <c r="C78" s="274"/>
      <c r="D78" s="279"/>
      <c r="E78" s="58"/>
      <c r="F78" s="70"/>
      <c r="G78" s="272"/>
      <c r="H78" s="70"/>
      <c r="I78" s="84"/>
      <c r="J78" s="159"/>
      <c r="K78" s="274"/>
      <c r="L78" s="279"/>
      <c r="M78" s="58"/>
      <c r="N78" s="279"/>
      <c r="O78" s="274"/>
      <c r="P78" s="279"/>
      <c r="Q78" s="58"/>
      <c r="R78" s="279"/>
      <c r="S78" s="274"/>
      <c r="T78" s="279"/>
      <c r="U78" s="58"/>
      <c r="V78" s="279"/>
      <c r="W78" s="274"/>
      <c r="X78" s="279"/>
      <c r="Y78" s="58"/>
      <c r="Z78" s="70"/>
      <c r="AA78" s="274"/>
      <c r="AB78" s="279"/>
      <c r="AC78" s="58"/>
      <c r="AD78" s="279"/>
      <c r="AE78" s="274"/>
      <c r="AF78" s="279"/>
      <c r="AG78" s="58"/>
      <c r="AH78" s="87" t="s">
        <v>304</v>
      </c>
      <c r="AI78" s="300" t="s">
        <v>344</v>
      </c>
      <c r="AJ78" s="70"/>
      <c r="AK78" s="58"/>
      <c r="AL78" s="70"/>
      <c r="AM78" s="274"/>
      <c r="AN78" s="279"/>
      <c r="AO78" s="58"/>
      <c r="AP78" s="70"/>
      <c r="AQ78" s="274"/>
      <c r="AR78" s="279"/>
      <c r="AS78" s="58"/>
      <c r="AT78" s="70"/>
      <c r="AU78" s="274"/>
      <c r="AV78" s="279"/>
      <c r="AW78" s="58"/>
      <c r="AX78" s="241"/>
      <c r="AY78" s="241"/>
      <c r="AZ78" s="241"/>
    </row>
    <row r="79">
      <c r="A79" s="241"/>
      <c r="B79" s="159"/>
      <c r="C79" s="274"/>
      <c r="D79" s="279"/>
      <c r="E79" s="58"/>
      <c r="F79" s="70"/>
      <c r="G79" s="272"/>
      <c r="H79" s="70"/>
      <c r="I79" s="84"/>
      <c r="J79" s="159"/>
      <c r="K79" s="274"/>
      <c r="L79" s="279"/>
      <c r="M79" s="58"/>
      <c r="N79" s="279"/>
      <c r="O79" s="274"/>
      <c r="P79" s="279"/>
      <c r="Q79" s="58"/>
      <c r="R79" s="279"/>
      <c r="S79" s="274"/>
      <c r="T79" s="279"/>
      <c r="U79" s="58"/>
      <c r="V79" s="279"/>
      <c r="W79" s="274"/>
      <c r="X79" s="279"/>
      <c r="Y79" s="58"/>
      <c r="Z79" s="70"/>
      <c r="AA79" s="274"/>
      <c r="AB79" s="279"/>
      <c r="AC79" s="58"/>
      <c r="AD79" s="279"/>
      <c r="AE79" s="274"/>
      <c r="AF79" s="70"/>
      <c r="AG79" s="58"/>
      <c r="AH79" s="87" t="s">
        <v>310</v>
      </c>
      <c r="AI79" s="300" t="s">
        <v>344</v>
      </c>
      <c r="AJ79" s="54" t="s">
        <v>621</v>
      </c>
      <c r="AK79" s="58"/>
      <c r="AL79" s="70"/>
      <c r="AM79" s="274"/>
      <c r="AN79" s="279"/>
      <c r="AO79" s="58"/>
      <c r="AP79" s="70"/>
      <c r="AQ79" s="274"/>
      <c r="AR79" s="279"/>
      <c r="AS79" s="58"/>
      <c r="AT79" s="70"/>
      <c r="AU79" s="274"/>
      <c r="AV79" s="279"/>
      <c r="AW79" s="58"/>
      <c r="AX79" s="241"/>
      <c r="AY79" s="241"/>
      <c r="AZ79" s="241"/>
    </row>
    <row r="80">
      <c r="A80" s="241"/>
      <c r="B80" s="159"/>
      <c r="C80" s="274"/>
      <c r="D80" s="279"/>
      <c r="E80" s="58"/>
      <c r="F80" s="70"/>
      <c r="G80" s="272"/>
      <c r="H80" s="70"/>
      <c r="I80" s="84"/>
      <c r="J80" s="159"/>
      <c r="K80" s="274"/>
      <c r="L80" s="279"/>
      <c r="M80" s="58"/>
      <c r="N80" s="279"/>
      <c r="O80" s="274"/>
      <c r="P80" s="279"/>
      <c r="Q80" s="58"/>
      <c r="R80" s="279"/>
      <c r="S80" s="274"/>
      <c r="T80" s="279"/>
      <c r="U80" s="58"/>
      <c r="V80" s="279"/>
      <c r="W80" s="274"/>
      <c r="X80" s="279"/>
      <c r="Y80" s="58"/>
      <c r="Z80" s="70"/>
      <c r="AA80" s="274"/>
      <c r="AB80" s="279"/>
      <c r="AC80" s="58"/>
      <c r="AD80" s="279"/>
      <c r="AE80" s="274"/>
      <c r="AF80" s="70"/>
      <c r="AG80" s="58"/>
      <c r="AH80" s="54" t="s">
        <v>347</v>
      </c>
      <c r="AI80" s="300" t="s">
        <v>344</v>
      </c>
      <c r="AJ80" s="279"/>
      <c r="AK80" s="58"/>
      <c r="AL80" s="70"/>
      <c r="AM80" s="274"/>
      <c r="AN80" s="279"/>
      <c r="AO80" s="58"/>
      <c r="AP80" s="70"/>
      <c r="AQ80" s="274"/>
      <c r="AR80" s="279"/>
      <c r="AS80" s="58"/>
      <c r="AT80" s="70"/>
      <c r="AU80" s="274"/>
      <c r="AV80" s="279"/>
      <c r="AW80" s="58"/>
      <c r="AX80" s="241"/>
      <c r="AY80" s="241"/>
      <c r="AZ80" s="241"/>
    </row>
    <row r="81">
      <c r="A81" s="241"/>
      <c r="B81" s="159"/>
      <c r="C81" s="274"/>
      <c r="D81" s="279"/>
      <c r="E81" s="58"/>
      <c r="F81" s="70"/>
      <c r="G81" s="272"/>
      <c r="H81" s="70"/>
      <c r="I81" s="84"/>
      <c r="J81" s="159"/>
      <c r="K81" s="274"/>
      <c r="L81" s="279"/>
      <c r="M81" s="58"/>
      <c r="N81" s="279"/>
      <c r="O81" s="274"/>
      <c r="P81" s="279"/>
      <c r="Q81" s="58"/>
      <c r="R81" s="279"/>
      <c r="S81" s="274"/>
      <c r="T81" s="279"/>
      <c r="U81" s="58"/>
      <c r="V81" s="279"/>
      <c r="W81" s="274"/>
      <c r="X81" s="279"/>
      <c r="Y81" s="58"/>
      <c r="Z81" s="70"/>
      <c r="AA81" s="274"/>
      <c r="AB81" s="279"/>
      <c r="AC81" s="58"/>
      <c r="AD81" s="279"/>
      <c r="AE81" s="274"/>
      <c r="AF81" s="70"/>
      <c r="AG81" s="58"/>
      <c r="AH81" s="306" t="s">
        <v>622</v>
      </c>
      <c r="AI81" s="300" t="s">
        <v>344</v>
      </c>
      <c r="AJ81" s="279"/>
      <c r="AK81" s="58"/>
      <c r="AL81" s="70"/>
      <c r="AM81" s="274"/>
      <c r="AN81" s="279"/>
      <c r="AO81" s="58"/>
      <c r="AP81" s="70"/>
      <c r="AQ81" s="274"/>
      <c r="AR81" s="279"/>
      <c r="AS81" s="58"/>
      <c r="AT81" s="70"/>
      <c r="AU81" s="274"/>
      <c r="AV81" s="279"/>
      <c r="AW81" s="58"/>
      <c r="AX81" s="241"/>
      <c r="AY81" s="241"/>
      <c r="AZ81" s="241"/>
    </row>
    <row r="82">
      <c r="A82" s="241"/>
      <c r="B82" s="159"/>
      <c r="C82" s="274"/>
      <c r="D82" s="279"/>
      <c r="E82" s="58"/>
      <c r="F82" s="70"/>
      <c r="G82" s="272"/>
      <c r="H82" s="70"/>
      <c r="I82" s="84"/>
      <c r="J82" s="159"/>
      <c r="K82" s="274"/>
      <c r="L82" s="279"/>
      <c r="M82" s="58"/>
      <c r="N82" s="279"/>
      <c r="O82" s="274"/>
      <c r="P82" s="279"/>
      <c r="Q82" s="58"/>
      <c r="R82" s="279"/>
      <c r="S82" s="274"/>
      <c r="T82" s="279"/>
      <c r="U82" s="58"/>
      <c r="V82" s="279"/>
      <c r="W82" s="274"/>
      <c r="X82" s="279"/>
      <c r="Y82" s="58"/>
      <c r="Z82" s="70"/>
      <c r="AA82" s="274"/>
      <c r="AB82" s="279"/>
      <c r="AC82" s="58"/>
      <c r="AD82" s="279"/>
      <c r="AE82" s="274"/>
      <c r="AF82" s="70"/>
      <c r="AG82" s="58"/>
      <c r="AH82" s="306"/>
      <c r="AI82" s="300"/>
      <c r="AJ82" s="70"/>
      <c r="AK82" s="58"/>
      <c r="AL82" s="70"/>
      <c r="AM82" s="274"/>
      <c r="AN82" s="279"/>
      <c r="AO82" s="58"/>
      <c r="AP82" s="70"/>
      <c r="AQ82" s="274"/>
      <c r="AR82" s="279"/>
      <c r="AS82" s="58"/>
      <c r="AT82" s="70"/>
      <c r="AU82" s="274"/>
      <c r="AV82" s="279"/>
      <c r="AW82" s="58"/>
      <c r="AX82" s="241"/>
      <c r="AY82" s="241"/>
      <c r="AZ82" s="241"/>
    </row>
    <row r="83">
      <c r="A83" s="241"/>
      <c r="B83" s="159"/>
      <c r="C83" s="274"/>
      <c r="D83" s="279"/>
      <c r="E83" s="58"/>
      <c r="F83" s="70"/>
      <c r="G83" s="272"/>
      <c r="H83" s="70"/>
      <c r="I83" s="84"/>
      <c r="J83" s="159"/>
      <c r="K83" s="274"/>
      <c r="L83" s="279"/>
      <c r="M83" s="58"/>
      <c r="N83" s="279"/>
      <c r="O83" s="274"/>
      <c r="P83" s="279"/>
      <c r="Q83" s="58"/>
      <c r="R83" s="279"/>
      <c r="S83" s="274"/>
      <c r="T83" s="279"/>
      <c r="U83" s="58"/>
      <c r="V83" s="279"/>
      <c r="W83" s="274"/>
      <c r="X83" s="279"/>
      <c r="Y83" s="58"/>
      <c r="Z83" s="70"/>
      <c r="AA83" s="274"/>
      <c r="AB83" s="279"/>
      <c r="AC83" s="58"/>
      <c r="AD83" s="279"/>
      <c r="AE83" s="274"/>
      <c r="AF83" s="70"/>
      <c r="AG83" s="58"/>
      <c r="AH83" s="307"/>
      <c r="AI83" s="301"/>
      <c r="AJ83" s="70"/>
      <c r="AK83" s="58"/>
      <c r="AL83" s="70"/>
      <c r="AM83" s="274"/>
      <c r="AN83" s="279"/>
      <c r="AO83" s="58"/>
      <c r="AP83" s="70"/>
      <c r="AQ83" s="274"/>
      <c r="AR83" s="279"/>
      <c r="AS83" s="58"/>
      <c r="AT83" s="70"/>
      <c r="AU83" s="274"/>
      <c r="AV83" s="279"/>
      <c r="AW83" s="58"/>
      <c r="AX83" s="241"/>
      <c r="AY83" s="241"/>
      <c r="AZ83" s="241"/>
    </row>
    <row r="84">
      <c r="A84" s="241"/>
      <c r="B84" s="159"/>
      <c r="C84" s="274"/>
      <c r="D84" s="279"/>
      <c r="E84" s="58"/>
      <c r="F84" s="70"/>
      <c r="G84" s="272"/>
      <c r="H84" s="70"/>
      <c r="I84" s="84"/>
      <c r="J84" s="159"/>
      <c r="K84" s="274"/>
      <c r="L84" s="279"/>
      <c r="M84" s="58"/>
      <c r="N84" s="279"/>
      <c r="O84" s="274"/>
      <c r="P84" s="279"/>
      <c r="Q84" s="58"/>
      <c r="R84" s="279"/>
      <c r="S84" s="274"/>
      <c r="T84" s="279"/>
      <c r="U84" s="58"/>
      <c r="V84" s="279"/>
      <c r="W84" s="274"/>
      <c r="X84" s="279"/>
      <c r="Y84" s="58"/>
      <c r="Z84" s="70"/>
      <c r="AA84" s="274"/>
      <c r="AB84" s="279"/>
      <c r="AC84" s="58"/>
      <c r="AD84" s="279"/>
      <c r="AE84" s="274"/>
      <c r="AF84" s="279"/>
      <c r="AG84" s="58"/>
      <c r="AH84" s="307"/>
      <c r="AI84" s="301"/>
      <c r="AJ84" s="70"/>
      <c r="AK84" s="58"/>
      <c r="AL84" s="70"/>
      <c r="AM84" s="274"/>
      <c r="AN84" s="279"/>
      <c r="AO84" s="58"/>
      <c r="AP84" s="70"/>
      <c r="AQ84" s="274"/>
      <c r="AR84" s="279"/>
      <c r="AS84" s="58"/>
      <c r="AT84" s="70"/>
      <c r="AU84" s="274"/>
      <c r="AV84" s="279"/>
      <c r="AW84" s="58"/>
      <c r="AX84" s="241"/>
      <c r="AY84" s="241"/>
      <c r="AZ84" s="241"/>
    </row>
    <row r="85">
      <c r="A85" s="241"/>
      <c r="B85" s="308"/>
      <c r="C85" s="309"/>
      <c r="D85" s="310"/>
      <c r="E85" s="311"/>
      <c r="F85" s="308"/>
      <c r="G85" s="309"/>
      <c r="H85" s="310"/>
      <c r="I85" s="312"/>
      <c r="J85" s="308"/>
      <c r="K85" s="309"/>
      <c r="L85" s="310"/>
      <c r="M85" s="311"/>
      <c r="N85" s="308"/>
      <c r="O85" s="309"/>
      <c r="P85" s="310"/>
      <c r="Q85" s="311"/>
      <c r="R85" s="308"/>
      <c r="S85" s="309"/>
      <c r="T85" s="310"/>
      <c r="U85" s="311"/>
      <c r="V85" s="308"/>
      <c r="W85" s="309"/>
      <c r="X85" s="310"/>
      <c r="Y85" s="311"/>
      <c r="Z85" s="308"/>
      <c r="AA85" s="309"/>
      <c r="AB85" s="310"/>
      <c r="AC85" s="311"/>
      <c r="AD85" s="308"/>
      <c r="AE85" s="309"/>
      <c r="AF85" s="310"/>
      <c r="AG85" s="311"/>
      <c r="AH85" s="307"/>
      <c r="AI85" s="301"/>
      <c r="AJ85" s="70"/>
      <c r="AK85" s="58"/>
      <c r="AL85" s="308"/>
      <c r="AM85" s="309"/>
      <c r="AN85" s="310"/>
      <c r="AO85" s="311"/>
      <c r="AP85" s="308"/>
      <c r="AQ85" s="309"/>
      <c r="AR85" s="310"/>
      <c r="AS85" s="311"/>
      <c r="AT85" s="308"/>
      <c r="AU85" s="309"/>
      <c r="AV85" s="310"/>
      <c r="AW85" s="311"/>
      <c r="AX85" s="241"/>
      <c r="AY85" s="241"/>
      <c r="AZ85" s="241"/>
    </row>
    <row r="86">
      <c r="A86" s="241"/>
      <c r="B86" s="313"/>
      <c r="C86" s="301"/>
      <c r="D86" s="307"/>
      <c r="E86" s="314"/>
      <c r="F86" s="307"/>
      <c r="G86" s="301"/>
      <c r="H86" s="307"/>
      <c r="I86" s="314"/>
      <c r="J86" s="307"/>
      <c r="K86" s="301"/>
      <c r="L86" s="307"/>
      <c r="M86" s="314"/>
      <c r="N86" s="307"/>
      <c r="O86" s="301"/>
      <c r="P86" s="307"/>
      <c r="Q86" s="314"/>
      <c r="R86" s="307"/>
      <c r="S86" s="301"/>
      <c r="T86" s="307"/>
      <c r="U86" s="314"/>
      <c r="V86" s="307"/>
      <c r="W86" s="301"/>
      <c r="X86" s="307"/>
      <c r="Y86" s="314"/>
      <c r="Z86" s="307"/>
      <c r="AA86" s="301"/>
      <c r="AB86" s="307"/>
      <c r="AC86" s="314"/>
      <c r="AD86" s="307"/>
      <c r="AE86" s="301"/>
      <c r="AF86" s="307"/>
      <c r="AG86" s="314"/>
      <c r="AH86" s="307"/>
      <c r="AI86" s="301"/>
      <c r="AJ86" s="70"/>
      <c r="AK86" s="58"/>
      <c r="AL86" s="307"/>
      <c r="AM86" s="301"/>
      <c r="AN86" s="307"/>
      <c r="AO86" s="314"/>
      <c r="AP86" s="307"/>
      <c r="AQ86" s="301"/>
      <c r="AR86" s="307"/>
      <c r="AS86" s="314"/>
      <c r="AT86" s="307"/>
      <c r="AU86" s="301"/>
      <c r="AV86" s="307"/>
      <c r="AW86" s="314"/>
      <c r="AX86" s="241"/>
      <c r="AY86" s="241"/>
      <c r="AZ86" s="241"/>
    </row>
    <row r="87">
      <c r="A87" s="241"/>
      <c r="B87" s="313"/>
      <c r="C87" s="301"/>
      <c r="D87" s="307"/>
      <c r="E87" s="314"/>
      <c r="F87" s="307"/>
      <c r="G87" s="301"/>
      <c r="H87" s="307"/>
      <c r="I87" s="314"/>
      <c r="J87" s="307"/>
      <c r="K87" s="301"/>
      <c r="L87" s="307"/>
      <c r="M87" s="314"/>
      <c r="N87" s="307"/>
      <c r="O87" s="301"/>
      <c r="P87" s="307"/>
      <c r="Q87" s="314"/>
      <c r="R87" s="307"/>
      <c r="S87" s="301"/>
      <c r="T87" s="307"/>
      <c r="U87" s="314"/>
      <c r="V87" s="307"/>
      <c r="W87" s="301"/>
      <c r="X87" s="307"/>
      <c r="Y87" s="314"/>
      <c r="Z87" s="307"/>
      <c r="AA87" s="301"/>
      <c r="AB87" s="307"/>
      <c r="AC87" s="314"/>
      <c r="AD87" s="307"/>
      <c r="AE87" s="301"/>
      <c r="AF87" s="307"/>
      <c r="AG87" s="314"/>
      <c r="AH87" s="307"/>
      <c r="AI87" s="301"/>
      <c r="AJ87" s="70"/>
      <c r="AK87" s="58"/>
      <c r="AL87" s="307"/>
      <c r="AM87" s="301"/>
      <c r="AN87" s="307"/>
      <c r="AO87" s="314"/>
      <c r="AP87" s="307"/>
      <c r="AQ87" s="301"/>
      <c r="AR87" s="307"/>
      <c r="AS87" s="314"/>
      <c r="AT87" s="307"/>
      <c r="AU87" s="301"/>
      <c r="AV87" s="307"/>
      <c r="AW87" s="314"/>
      <c r="AX87" s="241"/>
      <c r="AY87" s="241"/>
      <c r="AZ87" s="241"/>
    </row>
    <row r="88">
      <c r="A88" s="241"/>
      <c r="B88" s="313"/>
      <c r="C88" s="301"/>
      <c r="D88" s="307"/>
      <c r="E88" s="314"/>
      <c r="F88" s="307"/>
      <c r="G88" s="301"/>
      <c r="H88" s="307"/>
      <c r="I88" s="314"/>
      <c r="J88" s="307"/>
      <c r="K88" s="301"/>
      <c r="L88" s="307"/>
      <c r="M88" s="314"/>
      <c r="N88" s="307"/>
      <c r="O88" s="301"/>
      <c r="P88" s="307"/>
      <c r="Q88" s="314"/>
      <c r="R88" s="307"/>
      <c r="S88" s="301"/>
      <c r="T88" s="307"/>
      <c r="U88" s="314"/>
      <c r="V88" s="307"/>
      <c r="W88" s="301"/>
      <c r="X88" s="307"/>
      <c r="Y88" s="314"/>
      <c r="Z88" s="307"/>
      <c r="AA88" s="301"/>
      <c r="AB88" s="307"/>
      <c r="AC88" s="314"/>
      <c r="AD88" s="307"/>
      <c r="AE88" s="301"/>
      <c r="AF88" s="307"/>
      <c r="AG88" s="314"/>
      <c r="AH88" s="307"/>
      <c r="AI88" s="301"/>
      <c r="AJ88" s="70"/>
      <c r="AK88" s="58"/>
      <c r="AL88" s="307"/>
      <c r="AM88" s="301"/>
      <c r="AN88" s="307"/>
      <c r="AO88" s="314"/>
      <c r="AP88" s="307"/>
      <c r="AQ88" s="301"/>
      <c r="AR88" s="307"/>
      <c r="AS88" s="314"/>
      <c r="AT88" s="307"/>
      <c r="AU88" s="301"/>
      <c r="AV88" s="307"/>
      <c r="AW88" s="314"/>
      <c r="AX88" s="241"/>
      <c r="AY88" s="241"/>
      <c r="AZ88" s="241"/>
    </row>
    <row r="89">
      <c r="A89" s="241"/>
      <c r="B89" s="313"/>
      <c r="C89" s="301"/>
      <c r="D89" s="307"/>
      <c r="E89" s="314"/>
      <c r="F89" s="307"/>
      <c r="G89" s="301"/>
      <c r="H89" s="307"/>
      <c r="I89" s="314"/>
      <c r="J89" s="307"/>
      <c r="K89" s="301"/>
      <c r="L89" s="307"/>
      <c r="M89" s="314"/>
      <c r="N89" s="307"/>
      <c r="O89" s="301"/>
      <c r="P89" s="307"/>
      <c r="Q89" s="314"/>
      <c r="R89" s="307"/>
      <c r="S89" s="301"/>
      <c r="T89" s="307"/>
      <c r="U89" s="314"/>
      <c r="V89" s="307"/>
      <c r="W89" s="301"/>
      <c r="X89" s="307"/>
      <c r="Y89" s="314"/>
      <c r="Z89" s="307"/>
      <c r="AA89" s="301"/>
      <c r="AB89" s="307"/>
      <c r="AC89" s="314"/>
      <c r="AD89" s="307"/>
      <c r="AE89" s="301"/>
      <c r="AF89" s="307"/>
      <c r="AG89" s="314"/>
      <c r="AH89" s="307"/>
      <c r="AI89" s="301"/>
      <c r="AJ89" s="307"/>
      <c r="AK89" s="314"/>
      <c r="AL89" s="307"/>
      <c r="AM89" s="301"/>
      <c r="AN89" s="307"/>
      <c r="AO89" s="314"/>
      <c r="AP89" s="307"/>
      <c r="AQ89" s="301"/>
      <c r="AR89" s="307"/>
      <c r="AS89" s="314"/>
      <c r="AT89" s="307"/>
      <c r="AU89" s="301"/>
      <c r="AV89" s="307"/>
      <c r="AW89" s="314"/>
      <c r="AX89" s="241"/>
      <c r="AY89" s="241"/>
      <c r="AZ89" s="241"/>
    </row>
    <row r="90">
      <c r="A90" s="241"/>
      <c r="B90" s="313"/>
      <c r="C90" s="301"/>
      <c r="D90" s="307"/>
      <c r="E90" s="314"/>
      <c r="F90" s="307"/>
      <c r="G90" s="301"/>
      <c r="H90" s="307"/>
      <c r="I90" s="314"/>
      <c r="J90" s="307"/>
      <c r="K90" s="301"/>
      <c r="L90" s="307"/>
      <c r="M90" s="314"/>
      <c r="N90" s="307"/>
      <c r="O90" s="301"/>
      <c r="P90" s="307"/>
      <c r="Q90" s="314"/>
      <c r="R90" s="307"/>
      <c r="S90" s="301"/>
      <c r="T90" s="307"/>
      <c r="U90" s="314"/>
      <c r="V90" s="307"/>
      <c r="W90" s="301"/>
      <c r="X90" s="307"/>
      <c r="Y90" s="314"/>
      <c r="Z90" s="307"/>
      <c r="AA90" s="301"/>
      <c r="AB90" s="307"/>
      <c r="AC90" s="314"/>
      <c r="AD90" s="307"/>
      <c r="AE90" s="301"/>
      <c r="AF90" s="307"/>
      <c r="AG90" s="314"/>
      <c r="AH90" s="307"/>
      <c r="AI90" s="301"/>
      <c r="AJ90" s="307"/>
      <c r="AK90" s="314"/>
      <c r="AL90" s="307"/>
      <c r="AM90" s="301"/>
      <c r="AN90" s="307"/>
      <c r="AO90" s="314"/>
      <c r="AP90" s="307"/>
      <c r="AQ90" s="301"/>
      <c r="AR90" s="307"/>
      <c r="AS90" s="314"/>
      <c r="AT90" s="307"/>
      <c r="AU90" s="301"/>
      <c r="AV90" s="307"/>
      <c r="AW90" s="314"/>
      <c r="AX90" s="241"/>
      <c r="AY90" s="241"/>
      <c r="AZ90" s="241"/>
    </row>
    <row r="91">
      <c r="A91" s="241"/>
      <c r="B91" s="313"/>
      <c r="C91" s="301"/>
      <c r="D91" s="307"/>
      <c r="E91" s="314"/>
      <c r="F91" s="307"/>
      <c r="G91" s="301"/>
      <c r="H91" s="307"/>
      <c r="I91" s="314"/>
      <c r="J91" s="307"/>
      <c r="K91" s="301"/>
      <c r="L91" s="307"/>
      <c r="M91" s="314"/>
      <c r="N91" s="307"/>
      <c r="O91" s="301"/>
      <c r="P91" s="307"/>
      <c r="Q91" s="314"/>
      <c r="R91" s="307"/>
      <c r="S91" s="301"/>
      <c r="T91" s="307"/>
      <c r="U91" s="314"/>
      <c r="V91" s="307"/>
      <c r="W91" s="301"/>
      <c r="X91" s="307"/>
      <c r="Y91" s="314"/>
      <c r="Z91" s="307"/>
      <c r="AA91" s="301"/>
      <c r="AB91" s="307"/>
      <c r="AC91" s="314"/>
      <c r="AD91" s="307"/>
      <c r="AE91" s="301"/>
      <c r="AF91" s="307"/>
      <c r="AG91" s="314"/>
      <c r="AH91" s="307"/>
      <c r="AI91" s="301"/>
      <c r="AJ91" s="307"/>
      <c r="AK91" s="314"/>
      <c r="AL91" s="307"/>
      <c r="AM91" s="301"/>
      <c r="AN91" s="307"/>
      <c r="AO91" s="314"/>
      <c r="AP91" s="307"/>
      <c r="AQ91" s="301"/>
      <c r="AR91" s="307"/>
      <c r="AS91" s="314"/>
      <c r="AT91" s="307"/>
      <c r="AU91" s="301"/>
      <c r="AV91" s="307"/>
      <c r="AW91" s="314"/>
      <c r="AX91" s="241"/>
      <c r="AY91" s="241"/>
      <c r="AZ91" s="241"/>
    </row>
    <row r="92">
      <c r="A92" s="241"/>
      <c r="B92" s="313"/>
      <c r="C92" s="301"/>
      <c r="D92" s="307"/>
      <c r="E92" s="314"/>
      <c r="F92" s="307"/>
      <c r="G92" s="301"/>
      <c r="H92" s="307"/>
      <c r="I92" s="314"/>
      <c r="J92" s="307"/>
      <c r="K92" s="301"/>
      <c r="L92" s="307"/>
      <c r="M92" s="314"/>
      <c r="N92" s="307"/>
      <c r="O92" s="301"/>
      <c r="P92" s="307"/>
      <c r="Q92" s="314"/>
      <c r="R92" s="307"/>
      <c r="S92" s="301"/>
      <c r="T92" s="307"/>
      <c r="U92" s="314"/>
      <c r="V92" s="307"/>
      <c r="W92" s="301"/>
      <c r="X92" s="307"/>
      <c r="Y92" s="314"/>
      <c r="Z92" s="307"/>
      <c r="AA92" s="301"/>
      <c r="AB92" s="307"/>
      <c r="AC92" s="314"/>
      <c r="AD92" s="307"/>
      <c r="AE92" s="301"/>
      <c r="AF92" s="307"/>
      <c r="AG92" s="314"/>
      <c r="AH92" s="307"/>
      <c r="AI92" s="301"/>
      <c r="AJ92" s="307"/>
      <c r="AK92" s="314"/>
      <c r="AL92" s="307"/>
      <c r="AM92" s="301"/>
      <c r="AN92" s="307"/>
      <c r="AO92" s="314"/>
      <c r="AP92" s="307"/>
      <c r="AQ92" s="301"/>
      <c r="AR92" s="307"/>
      <c r="AS92" s="314"/>
      <c r="AT92" s="307"/>
      <c r="AU92" s="301"/>
      <c r="AV92" s="307"/>
      <c r="AW92" s="314"/>
      <c r="AX92" s="241"/>
      <c r="AY92" s="241"/>
      <c r="AZ92" s="241"/>
    </row>
    <row r="93">
      <c r="A93" s="241"/>
      <c r="B93" s="313"/>
      <c r="C93" s="301"/>
      <c r="D93" s="307"/>
      <c r="E93" s="314"/>
      <c r="F93" s="307"/>
      <c r="G93" s="301"/>
      <c r="H93" s="307"/>
      <c r="I93" s="314"/>
      <c r="J93" s="307"/>
      <c r="K93" s="301"/>
      <c r="L93" s="307"/>
      <c r="M93" s="314"/>
      <c r="N93" s="307"/>
      <c r="O93" s="301"/>
      <c r="P93" s="307"/>
      <c r="Q93" s="314"/>
      <c r="R93" s="307"/>
      <c r="S93" s="301"/>
      <c r="T93" s="307"/>
      <c r="U93" s="314"/>
      <c r="V93" s="307"/>
      <c r="W93" s="301"/>
      <c r="X93" s="307"/>
      <c r="Y93" s="314"/>
      <c r="Z93" s="307"/>
      <c r="AA93" s="301"/>
      <c r="AB93" s="307"/>
      <c r="AC93" s="314"/>
      <c r="AD93" s="307"/>
      <c r="AE93" s="301"/>
      <c r="AF93" s="307"/>
      <c r="AG93" s="314"/>
      <c r="AH93" s="307"/>
      <c r="AI93" s="301"/>
      <c r="AJ93" s="307"/>
      <c r="AK93" s="314"/>
      <c r="AL93" s="307"/>
      <c r="AM93" s="301"/>
      <c r="AN93" s="307"/>
      <c r="AO93" s="314"/>
      <c r="AP93" s="307"/>
      <c r="AQ93" s="301"/>
      <c r="AR93" s="307"/>
      <c r="AS93" s="314"/>
      <c r="AT93" s="307"/>
      <c r="AU93" s="301"/>
      <c r="AV93" s="307"/>
      <c r="AW93" s="314"/>
      <c r="AX93" s="241"/>
      <c r="AY93" s="241"/>
      <c r="AZ93" s="241"/>
    </row>
    <row r="94">
      <c r="A94" s="241"/>
      <c r="B94" s="313"/>
      <c r="C94" s="301"/>
      <c r="D94" s="307"/>
      <c r="E94" s="314"/>
      <c r="F94" s="307"/>
      <c r="G94" s="301"/>
      <c r="H94" s="307"/>
      <c r="I94" s="314"/>
      <c r="J94" s="307"/>
      <c r="K94" s="301"/>
      <c r="L94" s="307"/>
      <c r="M94" s="314"/>
      <c r="N94" s="307"/>
      <c r="O94" s="301"/>
      <c r="P94" s="307"/>
      <c r="Q94" s="314"/>
      <c r="R94" s="307"/>
      <c r="S94" s="301"/>
      <c r="T94" s="307"/>
      <c r="U94" s="314"/>
      <c r="V94" s="307"/>
      <c r="W94" s="301"/>
      <c r="X94" s="307"/>
      <c r="Y94" s="314"/>
      <c r="Z94" s="307"/>
      <c r="AA94" s="301"/>
      <c r="AB94" s="307"/>
      <c r="AC94" s="314"/>
      <c r="AD94" s="307"/>
      <c r="AE94" s="301"/>
      <c r="AF94" s="307"/>
      <c r="AG94" s="314"/>
      <c r="AH94" s="307"/>
      <c r="AI94" s="301"/>
      <c r="AJ94" s="279"/>
      <c r="AK94" s="314"/>
      <c r="AL94" s="307"/>
      <c r="AM94" s="301"/>
      <c r="AN94" s="307"/>
      <c r="AO94" s="314"/>
      <c r="AP94" s="307"/>
      <c r="AQ94" s="301"/>
      <c r="AR94" s="307"/>
      <c r="AS94" s="314"/>
      <c r="AT94" s="307"/>
      <c r="AU94" s="301"/>
      <c r="AV94" s="307"/>
      <c r="AW94" s="314"/>
      <c r="AX94" s="241"/>
      <c r="AY94" s="241"/>
      <c r="AZ94" s="241"/>
    </row>
    <row r="95">
      <c r="A95" s="241"/>
      <c r="B95" s="313"/>
      <c r="C95" s="301"/>
      <c r="D95" s="307"/>
      <c r="E95" s="314"/>
      <c r="F95" s="307"/>
      <c r="G95" s="301"/>
      <c r="H95" s="307"/>
      <c r="I95" s="314"/>
      <c r="J95" s="307"/>
      <c r="K95" s="301"/>
      <c r="L95" s="307"/>
      <c r="M95" s="314"/>
      <c r="N95" s="307"/>
      <c r="O95" s="301"/>
      <c r="P95" s="307"/>
      <c r="Q95" s="314"/>
      <c r="R95" s="307"/>
      <c r="S95" s="301"/>
      <c r="T95" s="307"/>
      <c r="U95" s="314"/>
      <c r="V95" s="307"/>
      <c r="W95" s="301"/>
      <c r="X95" s="307"/>
      <c r="Y95" s="314"/>
      <c r="Z95" s="307"/>
      <c r="AA95" s="301"/>
      <c r="AB95" s="307"/>
      <c r="AC95" s="314"/>
      <c r="AD95" s="307"/>
      <c r="AE95" s="301"/>
      <c r="AF95" s="307"/>
      <c r="AG95" s="314"/>
      <c r="AH95" s="307"/>
      <c r="AI95" s="301"/>
      <c r="AJ95" s="307"/>
      <c r="AK95" s="314"/>
      <c r="AL95" s="307"/>
      <c r="AM95" s="301"/>
      <c r="AN95" s="307"/>
      <c r="AO95" s="314"/>
      <c r="AP95" s="307"/>
      <c r="AQ95" s="301"/>
      <c r="AR95" s="307"/>
      <c r="AS95" s="314"/>
      <c r="AT95" s="307"/>
      <c r="AU95" s="301"/>
      <c r="AV95" s="307"/>
      <c r="AW95" s="314"/>
      <c r="AX95" s="241"/>
      <c r="AY95" s="241"/>
      <c r="AZ95" s="241"/>
    </row>
    <row r="96">
      <c r="A96" s="241"/>
      <c r="B96" s="313"/>
      <c r="C96" s="301"/>
      <c r="D96" s="307"/>
      <c r="E96" s="314"/>
      <c r="F96" s="307"/>
      <c r="G96" s="301"/>
      <c r="H96" s="307"/>
      <c r="I96" s="314"/>
      <c r="J96" s="307"/>
      <c r="K96" s="301"/>
      <c r="L96" s="307"/>
      <c r="M96" s="314"/>
      <c r="N96" s="307"/>
      <c r="O96" s="301"/>
      <c r="P96" s="307"/>
      <c r="Q96" s="314"/>
      <c r="R96" s="307"/>
      <c r="S96" s="301"/>
      <c r="T96" s="307"/>
      <c r="U96" s="314"/>
      <c r="V96" s="307"/>
      <c r="W96" s="301"/>
      <c r="X96" s="307"/>
      <c r="Y96" s="314"/>
      <c r="Z96" s="307"/>
      <c r="AA96" s="301"/>
      <c r="AB96" s="307"/>
      <c r="AC96" s="314"/>
      <c r="AD96" s="307"/>
      <c r="AE96" s="301"/>
      <c r="AF96" s="307"/>
      <c r="AG96" s="314"/>
      <c r="AH96" s="307"/>
      <c r="AI96" s="301"/>
      <c r="AJ96" s="307"/>
      <c r="AK96" s="314"/>
      <c r="AL96" s="307"/>
      <c r="AM96" s="301"/>
      <c r="AN96" s="307"/>
      <c r="AO96" s="314"/>
      <c r="AP96" s="307"/>
      <c r="AQ96" s="301"/>
      <c r="AR96" s="307"/>
      <c r="AS96" s="314"/>
      <c r="AT96" s="307"/>
      <c r="AU96" s="301"/>
      <c r="AV96" s="307"/>
      <c r="AW96" s="314"/>
      <c r="AX96" s="241"/>
      <c r="AY96" s="241"/>
      <c r="AZ96" s="241"/>
    </row>
    <row r="97">
      <c r="A97" s="241"/>
      <c r="B97" s="313"/>
      <c r="C97" s="301"/>
      <c r="D97" s="307"/>
      <c r="E97" s="314"/>
      <c r="F97" s="307"/>
      <c r="G97" s="301"/>
      <c r="H97" s="307"/>
      <c r="I97" s="314"/>
      <c r="J97" s="307"/>
      <c r="K97" s="301"/>
      <c r="L97" s="307"/>
      <c r="M97" s="314"/>
      <c r="N97" s="307"/>
      <c r="O97" s="301"/>
      <c r="P97" s="307"/>
      <c r="Q97" s="314"/>
      <c r="R97" s="307"/>
      <c r="S97" s="301"/>
      <c r="T97" s="307"/>
      <c r="U97" s="314"/>
      <c r="V97" s="307"/>
      <c r="W97" s="301"/>
      <c r="X97" s="307"/>
      <c r="Y97" s="314"/>
      <c r="Z97" s="307"/>
      <c r="AA97" s="301"/>
      <c r="AB97" s="307"/>
      <c r="AC97" s="314"/>
      <c r="AD97" s="307"/>
      <c r="AE97" s="301"/>
      <c r="AF97" s="307"/>
      <c r="AG97" s="314"/>
      <c r="AH97" s="307"/>
      <c r="AI97" s="301"/>
      <c r="AJ97" s="307"/>
      <c r="AK97" s="314"/>
      <c r="AL97" s="307"/>
      <c r="AM97" s="301"/>
      <c r="AN97" s="307"/>
      <c r="AO97" s="314"/>
      <c r="AP97" s="307"/>
      <c r="AQ97" s="301"/>
      <c r="AR97" s="307"/>
      <c r="AS97" s="314"/>
      <c r="AT97" s="307"/>
      <c r="AU97" s="301"/>
      <c r="AV97" s="307"/>
      <c r="AW97" s="314"/>
      <c r="AX97" s="241"/>
      <c r="AY97" s="241"/>
      <c r="AZ97" s="241"/>
    </row>
    <row r="98">
      <c r="A98" s="241"/>
      <c r="B98" s="313"/>
      <c r="C98" s="301"/>
      <c r="D98" s="307"/>
      <c r="E98" s="314"/>
      <c r="F98" s="307"/>
      <c r="G98" s="301"/>
      <c r="H98" s="307"/>
      <c r="I98" s="314"/>
      <c r="J98" s="307"/>
      <c r="K98" s="301"/>
      <c r="L98" s="307"/>
      <c r="M98" s="314"/>
      <c r="N98" s="307"/>
      <c r="O98" s="301"/>
      <c r="P98" s="307"/>
      <c r="Q98" s="314"/>
      <c r="R98" s="307"/>
      <c r="S98" s="301"/>
      <c r="T98" s="307"/>
      <c r="U98" s="314"/>
      <c r="V98" s="307"/>
      <c r="W98" s="301"/>
      <c r="X98" s="307"/>
      <c r="Y98" s="314"/>
      <c r="Z98" s="307"/>
      <c r="AA98" s="301"/>
      <c r="AB98" s="307"/>
      <c r="AC98" s="314"/>
      <c r="AD98" s="307"/>
      <c r="AE98" s="301"/>
      <c r="AF98" s="307"/>
      <c r="AG98" s="314"/>
      <c r="AH98" s="307"/>
      <c r="AI98" s="301"/>
      <c r="AJ98" s="307"/>
      <c r="AK98" s="314"/>
      <c r="AL98" s="307"/>
      <c r="AM98" s="301"/>
      <c r="AN98" s="307"/>
      <c r="AO98" s="314"/>
      <c r="AP98" s="307"/>
      <c r="AQ98" s="301"/>
      <c r="AR98" s="307"/>
      <c r="AS98" s="314"/>
      <c r="AT98" s="307"/>
      <c r="AU98" s="301"/>
      <c r="AV98" s="307"/>
      <c r="AW98" s="314"/>
      <c r="AX98" s="241"/>
      <c r="AY98" s="241"/>
      <c r="AZ98" s="241"/>
    </row>
    <row r="99">
      <c r="A99" s="241"/>
      <c r="B99" s="313"/>
      <c r="C99" s="301"/>
      <c r="D99" s="307"/>
      <c r="E99" s="314"/>
      <c r="F99" s="307"/>
      <c r="G99" s="301"/>
      <c r="H99" s="307"/>
      <c r="I99" s="314"/>
      <c r="J99" s="307"/>
      <c r="K99" s="301"/>
      <c r="L99" s="307"/>
      <c r="M99" s="314"/>
      <c r="N99" s="307"/>
      <c r="O99" s="301"/>
      <c r="P99" s="307"/>
      <c r="Q99" s="314"/>
      <c r="R99" s="307"/>
      <c r="S99" s="301"/>
      <c r="T99" s="307"/>
      <c r="U99" s="314"/>
      <c r="V99" s="307"/>
      <c r="W99" s="301"/>
      <c r="X99" s="307"/>
      <c r="Y99" s="314"/>
      <c r="Z99" s="307"/>
      <c r="AA99" s="301"/>
      <c r="AB99" s="307"/>
      <c r="AC99" s="314"/>
      <c r="AD99" s="307"/>
      <c r="AE99" s="301"/>
      <c r="AF99" s="307"/>
      <c r="AG99" s="314"/>
      <c r="AH99" s="307"/>
      <c r="AI99" s="301"/>
      <c r="AJ99" s="307"/>
      <c r="AK99" s="314"/>
      <c r="AL99" s="307"/>
      <c r="AM99" s="301"/>
      <c r="AN99" s="307"/>
      <c r="AO99" s="314"/>
      <c r="AP99" s="307"/>
      <c r="AQ99" s="301"/>
      <c r="AR99" s="307"/>
      <c r="AS99" s="314"/>
      <c r="AT99" s="307"/>
      <c r="AU99" s="301"/>
      <c r="AV99" s="307"/>
      <c r="AW99" s="314"/>
      <c r="AX99" s="241"/>
      <c r="AY99" s="241"/>
      <c r="AZ99" s="241"/>
    </row>
    <row r="100">
      <c r="A100" s="241"/>
      <c r="B100" s="313"/>
      <c r="C100" s="301"/>
      <c r="D100" s="307"/>
      <c r="E100" s="314"/>
      <c r="F100" s="307"/>
      <c r="G100" s="301"/>
      <c r="H100" s="307"/>
      <c r="I100" s="314"/>
      <c r="J100" s="307"/>
      <c r="K100" s="301"/>
      <c r="L100" s="307"/>
      <c r="M100" s="314"/>
      <c r="N100" s="307"/>
      <c r="O100" s="301"/>
      <c r="P100" s="307"/>
      <c r="Q100" s="314"/>
      <c r="R100" s="307"/>
      <c r="S100" s="301"/>
      <c r="T100" s="307"/>
      <c r="U100" s="314"/>
      <c r="V100" s="307"/>
      <c r="W100" s="301"/>
      <c r="X100" s="307"/>
      <c r="Y100" s="314"/>
      <c r="Z100" s="307"/>
      <c r="AA100" s="301"/>
      <c r="AB100" s="307"/>
      <c r="AC100" s="314"/>
      <c r="AD100" s="307"/>
      <c r="AE100" s="301"/>
      <c r="AF100" s="307"/>
      <c r="AG100" s="314"/>
      <c r="AH100" s="307"/>
      <c r="AI100" s="301"/>
      <c r="AJ100" s="307"/>
      <c r="AK100" s="314"/>
      <c r="AL100" s="307"/>
      <c r="AM100" s="301"/>
      <c r="AN100" s="307"/>
      <c r="AO100" s="314"/>
      <c r="AP100" s="307"/>
      <c r="AQ100" s="301"/>
      <c r="AR100" s="307"/>
      <c r="AS100" s="314"/>
      <c r="AT100" s="307"/>
      <c r="AU100" s="301"/>
      <c r="AV100" s="307"/>
      <c r="AW100" s="314"/>
      <c r="AX100" s="241"/>
      <c r="AY100" s="241"/>
      <c r="AZ100" s="241"/>
    </row>
    <row r="101">
      <c r="A101" s="241"/>
      <c r="B101" s="313"/>
      <c r="C101" s="301"/>
      <c r="D101" s="307"/>
      <c r="E101" s="314"/>
      <c r="F101" s="307"/>
      <c r="G101" s="301"/>
      <c r="H101" s="307"/>
      <c r="I101" s="314"/>
      <c r="J101" s="307"/>
      <c r="K101" s="301"/>
      <c r="L101" s="307"/>
      <c r="M101" s="314"/>
      <c r="N101" s="307"/>
      <c r="O101" s="301"/>
      <c r="P101" s="307"/>
      <c r="Q101" s="314"/>
      <c r="R101" s="307"/>
      <c r="S101" s="301"/>
      <c r="T101" s="307"/>
      <c r="U101" s="314"/>
      <c r="V101" s="307"/>
      <c r="W101" s="301"/>
      <c r="X101" s="307"/>
      <c r="Y101" s="314"/>
      <c r="Z101" s="307"/>
      <c r="AA101" s="301"/>
      <c r="AB101" s="307"/>
      <c r="AC101" s="314"/>
      <c r="AD101" s="307"/>
      <c r="AE101" s="301"/>
      <c r="AF101" s="307"/>
      <c r="AG101" s="314"/>
      <c r="AH101" s="307"/>
      <c r="AI101" s="301"/>
      <c r="AJ101" s="307"/>
      <c r="AK101" s="314"/>
      <c r="AL101" s="307"/>
      <c r="AM101" s="301"/>
      <c r="AN101" s="307"/>
      <c r="AO101" s="314"/>
      <c r="AP101" s="307"/>
      <c r="AQ101" s="301"/>
      <c r="AR101" s="307"/>
      <c r="AS101" s="314"/>
      <c r="AT101" s="307"/>
      <c r="AU101" s="301"/>
      <c r="AV101" s="307"/>
      <c r="AW101" s="314"/>
      <c r="AX101" s="241"/>
      <c r="AY101" s="241"/>
      <c r="AZ101" s="241"/>
    </row>
    <row r="102">
      <c r="A102" s="241"/>
      <c r="B102" s="313"/>
      <c r="C102" s="301"/>
      <c r="D102" s="307"/>
      <c r="E102" s="314"/>
      <c r="F102" s="307"/>
      <c r="G102" s="301"/>
      <c r="H102" s="307"/>
      <c r="I102" s="314"/>
      <c r="J102" s="307"/>
      <c r="K102" s="301"/>
      <c r="L102" s="307"/>
      <c r="M102" s="314"/>
      <c r="N102" s="307"/>
      <c r="O102" s="301"/>
      <c r="P102" s="307"/>
      <c r="Q102" s="314"/>
      <c r="R102" s="307"/>
      <c r="S102" s="301"/>
      <c r="T102" s="307"/>
      <c r="U102" s="314"/>
      <c r="V102" s="307"/>
      <c r="W102" s="301"/>
      <c r="X102" s="307"/>
      <c r="Y102" s="314"/>
      <c r="Z102" s="307"/>
      <c r="AA102" s="301"/>
      <c r="AB102" s="307"/>
      <c r="AC102" s="314"/>
      <c r="AD102" s="307"/>
      <c r="AE102" s="301"/>
      <c r="AF102" s="307"/>
      <c r="AG102" s="314"/>
      <c r="AH102" s="307"/>
      <c r="AI102" s="301"/>
      <c r="AJ102" s="307"/>
      <c r="AK102" s="314"/>
      <c r="AL102" s="307"/>
      <c r="AM102" s="301"/>
      <c r="AN102" s="307"/>
      <c r="AO102" s="314"/>
      <c r="AP102" s="307"/>
      <c r="AQ102" s="301"/>
      <c r="AR102" s="307"/>
      <c r="AS102" s="314"/>
      <c r="AT102" s="307"/>
      <c r="AU102" s="301"/>
      <c r="AV102" s="307"/>
      <c r="AW102" s="314"/>
      <c r="AX102" s="241"/>
      <c r="AY102" s="241"/>
      <c r="AZ102" s="241"/>
    </row>
    <row r="103">
      <c r="A103" s="241"/>
      <c r="B103" s="313"/>
      <c r="C103" s="301"/>
      <c r="D103" s="307"/>
      <c r="E103" s="314"/>
      <c r="F103" s="307"/>
      <c r="G103" s="301"/>
      <c r="H103" s="307"/>
      <c r="I103" s="314"/>
      <c r="J103" s="307"/>
      <c r="K103" s="301"/>
      <c r="L103" s="307"/>
      <c r="M103" s="314"/>
      <c r="N103" s="307"/>
      <c r="O103" s="301"/>
      <c r="P103" s="307"/>
      <c r="Q103" s="314"/>
      <c r="R103" s="307"/>
      <c r="S103" s="301"/>
      <c r="T103" s="307"/>
      <c r="U103" s="314"/>
      <c r="V103" s="307"/>
      <c r="W103" s="301"/>
      <c r="X103" s="307"/>
      <c r="Y103" s="314"/>
      <c r="Z103" s="307"/>
      <c r="AA103" s="301"/>
      <c r="AB103" s="307"/>
      <c r="AC103" s="314"/>
      <c r="AD103" s="307"/>
      <c r="AE103" s="301"/>
      <c r="AF103" s="307"/>
      <c r="AG103" s="314"/>
      <c r="AH103" s="307"/>
      <c r="AI103" s="301"/>
      <c r="AJ103" s="307"/>
      <c r="AK103" s="314"/>
      <c r="AL103" s="307"/>
      <c r="AM103" s="301"/>
      <c r="AN103" s="307"/>
      <c r="AO103" s="314"/>
      <c r="AP103" s="307"/>
      <c r="AQ103" s="301"/>
      <c r="AR103" s="307"/>
      <c r="AS103" s="314"/>
      <c r="AT103" s="307"/>
      <c r="AU103" s="301"/>
      <c r="AV103" s="307"/>
      <c r="AW103" s="314"/>
      <c r="AX103" s="241"/>
      <c r="AY103" s="241"/>
      <c r="AZ103" s="241"/>
    </row>
    <row r="104">
      <c r="A104" s="241"/>
      <c r="B104" s="313"/>
      <c r="C104" s="301"/>
      <c r="D104" s="307"/>
      <c r="E104" s="314"/>
      <c r="F104" s="307"/>
      <c r="G104" s="301"/>
      <c r="H104" s="307"/>
      <c r="I104" s="314"/>
      <c r="J104" s="307"/>
      <c r="K104" s="301"/>
      <c r="L104" s="307"/>
      <c r="M104" s="314"/>
      <c r="N104" s="307"/>
      <c r="O104" s="301"/>
      <c r="P104" s="307"/>
      <c r="Q104" s="314"/>
      <c r="R104" s="307"/>
      <c r="S104" s="301"/>
      <c r="T104" s="307"/>
      <c r="U104" s="314"/>
      <c r="V104" s="307"/>
      <c r="W104" s="301"/>
      <c r="X104" s="307"/>
      <c r="Y104" s="314"/>
      <c r="Z104" s="307"/>
      <c r="AA104" s="301"/>
      <c r="AB104" s="307"/>
      <c r="AC104" s="314"/>
      <c r="AD104" s="307"/>
      <c r="AE104" s="301"/>
      <c r="AF104" s="307"/>
      <c r="AG104" s="314"/>
      <c r="AH104" s="307"/>
      <c r="AI104" s="301"/>
      <c r="AJ104" s="307"/>
      <c r="AK104" s="314"/>
      <c r="AL104" s="307"/>
      <c r="AM104" s="301"/>
      <c r="AN104" s="307"/>
      <c r="AO104" s="314"/>
      <c r="AP104" s="307"/>
      <c r="AQ104" s="301"/>
      <c r="AR104" s="307"/>
      <c r="AS104" s="314"/>
      <c r="AT104" s="307"/>
      <c r="AU104" s="301"/>
      <c r="AV104" s="307"/>
      <c r="AW104" s="314"/>
      <c r="AX104" s="241"/>
      <c r="AY104" s="241"/>
      <c r="AZ104" s="241"/>
    </row>
    <row r="105">
      <c r="A105" s="241"/>
      <c r="B105" s="313"/>
      <c r="C105" s="301"/>
      <c r="D105" s="307"/>
      <c r="E105" s="314"/>
      <c r="F105" s="307"/>
      <c r="G105" s="301"/>
      <c r="H105" s="307"/>
      <c r="I105" s="314"/>
      <c r="J105" s="307"/>
      <c r="K105" s="301"/>
      <c r="L105" s="307"/>
      <c r="M105" s="314"/>
      <c r="N105" s="307"/>
      <c r="O105" s="301"/>
      <c r="P105" s="307"/>
      <c r="Q105" s="314"/>
      <c r="R105" s="307"/>
      <c r="S105" s="301"/>
      <c r="T105" s="307"/>
      <c r="U105" s="314"/>
      <c r="V105" s="307"/>
      <c r="W105" s="301"/>
      <c r="X105" s="307"/>
      <c r="Y105" s="314"/>
      <c r="Z105" s="307"/>
      <c r="AA105" s="301"/>
      <c r="AB105" s="307"/>
      <c r="AC105" s="314"/>
      <c r="AD105" s="307"/>
      <c r="AE105" s="301"/>
      <c r="AF105" s="307"/>
      <c r="AG105" s="314"/>
      <c r="AH105" s="307"/>
      <c r="AI105" s="301"/>
      <c r="AJ105" s="307"/>
      <c r="AK105" s="314"/>
      <c r="AL105" s="307"/>
      <c r="AM105" s="301"/>
      <c r="AN105" s="307"/>
      <c r="AO105" s="314"/>
      <c r="AP105" s="307"/>
      <c r="AQ105" s="301"/>
      <c r="AR105" s="307"/>
      <c r="AS105" s="314"/>
      <c r="AT105" s="307"/>
      <c r="AU105" s="301"/>
      <c r="AV105" s="307"/>
      <c r="AW105" s="314"/>
      <c r="AX105" s="241"/>
      <c r="AY105" s="241"/>
      <c r="AZ105" s="241"/>
    </row>
    <row r="106">
      <c r="A106" s="241"/>
      <c r="B106" s="313"/>
      <c r="C106" s="301"/>
      <c r="D106" s="307"/>
      <c r="E106" s="314"/>
      <c r="F106" s="307"/>
      <c r="G106" s="301"/>
      <c r="H106" s="307"/>
      <c r="I106" s="314"/>
      <c r="J106" s="307"/>
      <c r="K106" s="301"/>
      <c r="L106" s="307"/>
      <c r="M106" s="314"/>
      <c r="N106" s="307"/>
      <c r="O106" s="301"/>
      <c r="P106" s="307"/>
      <c r="Q106" s="314"/>
      <c r="R106" s="307"/>
      <c r="S106" s="301"/>
      <c r="T106" s="307"/>
      <c r="U106" s="314"/>
      <c r="V106" s="307"/>
      <c r="W106" s="301"/>
      <c r="X106" s="307"/>
      <c r="Y106" s="314"/>
      <c r="Z106" s="307"/>
      <c r="AA106" s="301"/>
      <c r="AB106" s="307"/>
      <c r="AC106" s="314"/>
      <c r="AD106" s="307"/>
      <c r="AE106" s="301"/>
      <c r="AF106" s="307"/>
      <c r="AG106" s="314"/>
      <c r="AH106" s="307"/>
      <c r="AI106" s="301"/>
      <c r="AJ106" s="307"/>
      <c r="AK106" s="314"/>
      <c r="AL106" s="307"/>
      <c r="AM106" s="301"/>
      <c r="AN106" s="307"/>
      <c r="AO106" s="314"/>
      <c r="AP106" s="307"/>
      <c r="AQ106" s="301"/>
      <c r="AR106" s="307"/>
      <c r="AS106" s="314"/>
      <c r="AT106" s="307"/>
      <c r="AU106" s="301"/>
      <c r="AV106" s="307"/>
      <c r="AW106" s="314"/>
      <c r="AX106" s="241"/>
      <c r="AY106" s="241"/>
      <c r="AZ106" s="241"/>
    </row>
    <row r="107">
      <c r="A107" s="241"/>
      <c r="B107" s="313"/>
      <c r="C107" s="301"/>
      <c r="D107" s="307"/>
      <c r="E107" s="314"/>
      <c r="F107" s="307"/>
      <c r="G107" s="301"/>
      <c r="H107" s="307"/>
      <c r="I107" s="314"/>
      <c r="J107" s="307"/>
      <c r="K107" s="301"/>
      <c r="L107" s="307"/>
      <c r="M107" s="314"/>
      <c r="N107" s="307"/>
      <c r="O107" s="301"/>
      <c r="P107" s="307"/>
      <c r="Q107" s="314"/>
      <c r="R107" s="307"/>
      <c r="S107" s="301"/>
      <c r="T107" s="307"/>
      <c r="U107" s="314"/>
      <c r="V107" s="307"/>
      <c r="W107" s="301"/>
      <c r="X107" s="307"/>
      <c r="Y107" s="314"/>
      <c r="Z107" s="307"/>
      <c r="AA107" s="301"/>
      <c r="AB107" s="307"/>
      <c r="AC107" s="314"/>
      <c r="AD107" s="307"/>
      <c r="AE107" s="301"/>
      <c r="AF107" s="307"/>
      <c r="AG107" s="314"/>
      <c r="AH107" s="307"/>
      <c r="AI107" s="301"/>
      <c r="AJ107" s="307"/>
      <c r="AK107" s="314"/>
      <c r="AL107" s="307"/>
      <c r="AM107" s="301"/>
      <c r="AN107" s="307"/>
      <c r="AO107" s="314"/>
      <c r="AP107" s="307"/>
      <c r="AQ107" s="301"/>
      <c r="AR107" s="307"/>
      <c r="AS107" s="314"/>
      <c r="AT107" s="307"/>
      <c r="AU107" s="301"/>
      <c r="AV107" s="307"/>
      <c r="AW107" s="314"/>
      <c r="AX107" s="241"/>
      <c r="AY107" s="241"/>
      <c r="AZ107" s="241"/>
    </row>
    <row r="108">
      <c r="A108" s="241"/>
      <c r="B108" s="313"/>
      <c r="C108" s="301"/>
      <c r="D108" s="307"/>
      <c r="E108" s="314"/>
      <c r="F108" s="307"/>
      <c r="G108" s="301"/>
      <c r="H108" s="307"/>
      <c r="I108" s="314"/>
      <c r="J108" s="307"/>
      <c r="K108" s="301"/>
      <c r="L108" s="307"/>
      <c r="M108" s="314"/>
      <c r="N108" s="307"/>
      <c r="O108" s="301"/>
      <c r="P108" s="307"/>
      <c r="Q108" s="314"/>
      <c r="R108" s="307"/>
      <c r="S108" s="301"/>
      <c r="T108" s="307"/>
      <c r="U108" s="314"/>
      <c r="V108" s="307"/>
      <c r="W108" s="301"/>
      <c r="X108" s="307"/>
      <c r="Y108" s="314"/>
      <c r="Z108" s="307"/>
      <c r="AA108" s="301"/>
      <c r="AB108" s="307"/>
      <c r="AC108" s="314"/>
      <c r="AD108" s="307"/>
      <c r="AE108" s="301"/>
      <c r="AF108" s="307"/>
      <c r="AG108" s="314"/>
      <c r="AH108" s="307"/>
      <c r="AI108" s="301"/>
      <c r="AJ108" s="307"/>
      <c r="AK108" s="314"/>
      <c r="AL108" s="307"/>
      <c r="AM108" s="301"/>
      <c r="AN108" s="307"/>
      <c r="AO108" s="314"/>
      <c r="AP108" s="307"/>
      <c r="AQ108" s="301"/>
      <c r="AR108" s="307"/>
      <c r="AS108" s="314"/>
      <c r="AT108" s="307"/>
      <c r="AU108" s="301"/>
      <c r="AV108" s="307"/>
      <c r="AW108" s="314"/>
      <c r="AX108" s="241"/>
      <c r="AY108" s="241"/>
      <c r="AZ108" s="241"/>
    </row>
    <row r="109">
      <c r="A109" s="241"/>
      <c r="B109" s="313"/>
      <c r="C109" s="301"/>
      <c r="D109" s="307"/>
      <c r="E109" s="314"/>
      <c r="F109" s="307"/>
      <c r="G109" s="301"/>
      <c r="H109" s="307"/>
      <c r="I109" s="314"/>
      <c r="J109" s="307"/>
      <c r="K109" s="301"/>
      <c r="L109" s="307"/>
      <c r="M109" s="314"/>
      <c r="N109" s="307"/>
      <c r="O109" s="301"/>
      <c r="P109" s="307"/>
      <c r="Q109" s="314"/>
      <c r="R109" s="307"/>
      <c r="S109" s="301"/>
      <c r="T109" s="307"/>
      <c r="U109" s="314"/>
      <c r="V109" s="307"/>
      <c r="W109" s="301"/>
      <c r="X109" s="307"/>
      <c r="Y109" s="314"/>
      <c r="Z109" s="307"/>
      <c r="AA109" s="301"/>
      <c r="AB109" s="307"/>
      <c r="AC109" s="314"/>
      <c r="AD109" s="307"/>
      <c r="AE109" s="301"/>
      <c r="AF109" s="307"/>
      <c r="AG109" s="314"/>
      <c r="AH109" s="307"/>
      <c r="AI109" s="301"/>
      <c r="AJ109" s="307"/>
      <c r="AK109" s="314"/>
      <c r="AL109" s="307"/>
      <c r="AM109" s="301"/>
      <c r="AN109" s="307"/>
      <c r="AO109" s="314"/>
      <c r="AP109" s="307"/>
      <c r="AQ109" s="301"/>
      <c r="AR109" s="307"/>
      <c r="AS109" s="314"/>
      <c r="AT109" s="307"/>
      <c r="AU109" s="301"/>
      <c r="AV109" s="307"/>
      <c r="AW109" s="314"/>
      <c r="AX109" s="241"/>
      <c r="AY109" s="241"/>
      <c r="AZ109" s="241"/>
    </row>
    <row r="110">
      <c r="A110" s="241"/>
      <c r="B110" s="313"/>
      <c r="C110" s="301"/>
      <c r="D110" s="307"/>
      <c r="E110" s="314"/>
      <c r="F110" s="307"/>
      <c r="G110" s="301"/>
      <c r="H110" s="307"/>
      <c r="I110" s="314"/>
      <c r="J110" s="307"/>
      <c r="K110" s="301"/>
      <c r="L110" s="307"/>
      <c r="M110" s="314"/>
      <c r="N110" s="307"/>
      <c r="O110" s="301"/>
      <c r="P110" s="307"/>
      <c r="Q110" s="314"/>
      <c r="R110" s="307"/>
      <c r="S110" s="301"/>
      <c r="T110" s="307"/>
      <c r="U110" s="314"/>
      <c r="V110" s="307"/>
      <c r="W110" s="301"/>
      <c r="X110" s="307"/>
      <c r="Y110" s="314"/>
      <c r="Z110" s="307"/>
      <c r="AA110" s="301"/>
      <c r="AB110" s="307"/>
      <c r="AC110" s="314"/>
      <c r="AD110" s="307"/>
      <c r="AE110" s="301"/>
      <c r="AF110" s="307"/>
      <c r="AG110" s="314"/>
      <c r="AH110" s="307"/>
      <c r="AI110" s="301"/>
      <c r="AJ110" s="307"/>
      <c r="AK110" s="314"/>
      <c r="AL110" s="307"/>
      <c r="AM110" s="301"/>
      <c r="AN110" s="307"/>
      <c r="AO110" s="314"/>
      <c r="AP110" s="307"/>
      <c r="AQ110" s="301"/>
      <c r="AR110" s="307"/>
      <c r="AS110" s="314"/>
      <c r="AT110" s="307"/>
      <c r="AU110" s="301"/>
      <c r="AV110" s="307"/>
      <c r="AW110" s="314"/>
      <c r="AX110" s="241"/>
      <c r="AY110" s="241"/>
      <c r="AZ110" s="241"/>
    </row>
    <row r="111">
      <c r="A111" s="241"/>
      <c r="B111" s="313"/>
      <c r="C111" s="301"/>
      <c r="D111" s="307"/>
      <c r="E111" s="314"/>
      <c r="F111" s="307"/>
      <c r="G111" s="301"/>
      <c r="H111" s="307"/>
      <c r="I111" s="314"/>
      <c r="J111" s="307"/>
      <c r="K111" s="301"/>
      <c r="L111" s="307"/>
      <c r="M111" s="314"/>
      <c r="N111" s="307"/>
      <c r="O111" s="301"/>
      <c r="P111" s="307"/>
      <c r="Q111" s="314"/>
      <c r="R111" s="307"/>
      <c r="S111" s="301"/>
      <c r="T111" s="307"/>
      <c r="U111" s="314"/>
      <c r="V111" s="307"/>
      <c r="W111" s="301"/>
      <c r="X111" s="307"/>
      <c r="Y111" s="314"/>
      <c r="Z111" s="307"/>
      <c r="AA111" s="301"/>
      <c r="AB111" s="307"/>
      <c r="AC111" s="314"/>
      <c r="AD111" s="307"/>
      <c r="AE111" s="301"/>
      <c r="AF111" s="307"/>
      <c r="AG111" s="314"/>
      <c r="AH111" s="307"/>
      <c r="AI111" s="301"/>
      <c r="AJ111" s="307"/>
      <c r="AK111" s="314"/>
      <c r="AL111" s="307"/>
      <c r="AM111" s="301"/>
      <c r="AN111" s="307"/>
      <c r="AO111" s="314"/>
      <c r="AP111" s="307"/>
      <c r="AQ111" s="301"/>
      <c r="AR111" s="307"/>
      <c r="AS111" s="314"/>
      <c r="AT111" s="307"/>
      <c r="AU111" s="301"/>
      <c r="AV111" s="307"/>
      <c r="AW111" s="314"/>
      <c r="AX111" s="241"/>
      <c r="AY111" s="241"/>
      <c r="AZ111" s="241"/>
    </row>
    <row r="112">
      <c r="A112" s="241"/>
      <c r="B112" s="313"/>
      <c r="C112" s="301"/>
      <c r="D112" s="307"/>
      <c r="E112" s="314"/>
      <c r="F112" s="307"/>
      <c r="G112" s="301"/>
      <c r="H112" s="307"/>
      <c r="I112" s="314"/>
      <c r="J112" s="307"/>
      <c r="K112" s="301"/>
      <c r="L112" s="307"/>
      <c r="M112" s="314"/>
      <c r="N112" s="307"/>
      <c r="O112" s="301"/>
      <c r="P112" s="307"/>
      <c r="Q112" s="314"/>
      <c r="R112" s="307"/>
      <c r="S112" s="301"/>
      <c r="T112" s="307"/>
      <c r="U112" s="314"/>
      <c r="V112" s="307"/>
      <c r="W112" s="301"/>
      <c r="X112" s="307"/>
      <c r="Y112" s="314"/>
      <c r="Z112" s="307"/>
      <c r="AA112" s="301"/>
      <c r="AB112" s="307"/>
      <c r="AC112" s="314"/>
      <c r="AD112" s="307"/>
      <c r="AE112" s="301"/>
      <c r="AF112" s="307"/>
      <c r="AG112" s="314"/>
      <c r="AH112" s="307"/>
      <c r="AI112" s="301"/>
      <c r="AJ112" s="307"/>
      <c r="AK112" s="314"/>
      <c r="AL112" s="307"/>
      <c r="AM112" s="301"/>
      <c r="AN112" s="307"/>
      <c r="AO112" s="314"/>
      <c r="AP112" s="307"/>
      <c r="AQ112" s="301"/>
      <c r="AR112" s="307"/>
      <c r="AS112" s="314"/>
      <c r="AT112" s="307"/>
      <c r="AU112" s="301"/>
      <c r="AV112" s="307"/>
      <c r="AW112" s="314"/>
      <c r="AX112" s="241"/>
      <c r="AY112" s="241"/>
      <c r="AZ112" s="241"/>
    </row>
    <row r="113">
      <c r="A113" s="241"/>
      <c r="B113" s="313"/>
      <c r="C113" s="301"/>
      <c r="D113" s="307"/>
      <c r="E113" s="314"/>
      <c r="F113" s="307"/>
      <c r="G113" s="301"/>
      <c r="H113" s="307"/>
      <c r="I113" s="314"/>
      <c r="J113" s="307"/>
      <c r="K113" s="301"/>
      <c r="L113" s="307"/>
      <c r="M113" s="314"/>
      <c r="N113" s="307"/>
      <c r="O113" s="301"/>
      <c r="P113" s="307"/>
      <c r="Q113" s="314"/>
      <c r="R113" s="307"/>
      <c r="S113" s="301"/>
      <c r="T113" s="307"/>
      <c r="U113" s="314"/>
      <c r="V113" s="307"/>
      <c r="W113" s="301"/>
      <c r="X113" s="307"/>
      <c r="Y113" s="314"/>
      <c r="Z113" s="307"/>
      <c r="AA113" s="301"/>
      <c r="AB113" s="307"/>
      <c r="AC113" s="314"/>
      <c r="AD113" s="307"/>
      <c r="AE113" s="301"/>
      <c r="AF113" s="307"/>
      <c r="AG113" s="314"/>
      <c r="AH113" s="307"/>
      <c r="AI113" s="301"/>
      <c r="AJ113" s="307"/>
      <c r="AK113" s="314"/>
      <c r="AL113" s="307"/>
      <c r="AM113" s="301"/>
      <c r="AN113" s="307"/>
      <c r="AO113" s="314"/>
      <c r="AP113" s="307"/>
      <c r="AQ113" s="301"/>
      <c r="AR113" s="307"/>
      <c r="AS113" s="314"/>
      <c r="AT113" s="307"/>
      <c r="AU113" s="301"/>
      <c r="AV113" s="307"/>
      <c r="AW113" s="314"/>
      <c r="AX113" s="241"/>
      <c r="AY113" s="241"/>
      <c r="AZ113" s="241"/>
    </row>
    <row r="114">
      <c r="A114" s="241"/>
      <c r="B114" s="313"/>
      <c r="C114" s="301"/>
      <c r="D114" s="307"/>
      <c r="E114" s="314"/>
      <c r="F114" s="307"/>
      <c r="G114" s="301"/>
      <c r="H114" s="307"/>
      <c r="I114" s="314"/>
      <c r="J114" s="307"/>
      <c r="K114" s="301"/>
      <c r="L114" s="307"/>
      <c r="M114" s="314"/>
      <c r="N114" s="307"/>
      <c r="O114" s="301"/>
      <c r="P114" s="307"/>
      <c r="Q114" s="314"/>
      <c r="R114" s="307"/>
      <c r="S114" s="301"/>
      <c r="T114" s="307"/>
      <c r="U114" s="314"/>
      <c r="V114" s="307"/>
      <c r="W114" s="301"/>
      <c r="X114" s="307"/>
      <c r="Y114" s="314"/>
      <c r="Z114" s="307"/>
      <c r="AA114" s="301"/>
      <c r="AB114" s="307"/>
      <c r="AC114" s="314"/>
      <c r="AD114" s="307"/>
      <c r="AE114" s="301"/>
      <c r="AF114" s="307"/>
      <c r="AG114" s="314"/>
      <c r="AH114" s="307"/>
      <c r="AI114" s="301"/>
      <c r="AJ114" s="307"/>
      <c r="AK114" s="314"/>
      <c r="AL114" s="307"/>
      <c r="AM114" s="301"/>
      <c r="AN114" s="307"/>
      <c r="AO114" s="314"/>
      <c r="AP114" s="307"/>
      <c r="AQ114" s="301"/>
      <c r="AR114" s="307"/>
      <c r="AS114" s="314"/>
      <c r="AT114" s="307"/>
      <c r="AU114" s="301"/>
      <c r="AV114" s="307"/>
      <c r="AW114" s="314"/>
      <c r="AX114" s="241"/>
      <c r="AY114" s="241"/>
      <c r="AZ114" s="241"/>
    </row>
    <row r="115">
      <c r="A115" s="241"/>
      <c r="B115" s="313"/>
      <c r="C115" s="301"/>
      <c r="D115" s="307"/>
      <c r="E115" s="314"/>
      <c r="F115" s="307"/>
      <c r="G115" s="301"/>
      <c r="H115" s="307"/>
      <c r="I115" s="314"/>
      <c r="J115" s="307"/>
      <c r="K115" s="301"/>
      <c r="L115" s="307"/>
      <c r="M115" s="314"/>
      <c r="N115" s="307"/>
      <c r="O115" s="301"/>
      <c r="P115" s="307"/>
      <c r="Q115" s="314"/>
      <c r="R115" s="307"/>
      <c r="S115" s="301"/>
      <c r="T115" s="307"/>
      <c r="U115" s="314"/>
      <c r="V115" s="307"/>
      <c r="W115" s="301"/>
      <c r="X115" s="307"/>
      <c r="Y115" s="314"/>
      <c r="Z115" s="307"/>
      <c r="AA115" s="301"/>
      <c r="AB115" s="307"/>
      <c r="AC115" s="314"/>
      <c r="AD115" s="307"/>
      <c r="AE115" s="301"/>
      <c r="AF115" s="307"/>
      <c r="AG115" s="314"/>
      <c r="AH115" s="307"/>
      <c r="AI115" s="301"/>
      <c r="AJ115" s="307"/>
      <c r="AK115" s="314"/>
      <c r="AL115" s="307"/>
      <c r="AM115" s="301"/>
      <c r="AN115" s="307"/>
      <c r="AO115" s="314"/>
      <c r="AP115" s="307"/>
      <c r="AQ115" s="301"/>
      <c r="AR115" s="307"/>
      <c r="AS115" s="314"/>
      <c r="AT115" s="307"/>
      <c r="AU115" s="301"/>
      <c r="AV115" s="307"/>
      <c r="AW115" s="314"/>
      <c r="AX115" s="241"/>
      <c r="AY115" s="241"/>
      <c r="AZ115" s="241"/>
    </row>
    <row r="116">
      <c r="A116" s="241"/>
      <c r="B116" s="313"/>
      <c r="C116" s="301"/>
      <c r="D116" s="307"/>
      <c r="E116" s="314"/>
      <c r="F116" s="307"/>
      <c r="G116" s="301"/>
      <c r="H116" s="307"/>
      <c r="I116" s="314"/>
      <c r="J116" s="307"/>
      <c r="K116" s="301"/>
      <c r="L116" s="307"/>
      <c r="M116" s="314"/>
      <c r="N116" s="307"/>
      <c r="O116" s="301"/>
      <c r="P116" s="307"/>
      <c r="Q116" s="314"/>
      <c r="R116" s="307"/>
      <c r="S116" s="301"/>
      <c r="T116" s="307"/>
      <c r="U116" s="314"/>
      <c r="V116" s="307"/>
      <c r="W116" s="301"/>
      <c r="X116" s="307"/>
      <c r="Y116" s="314"/>
      <c r="Z116" s="307"/>
      <c r="AA116" s="301"/>
      <c r="AB116" s="307"/>
      <c r="AC116" s="314"/>
      <c r="AD116" s="307"/>
      <c r="AE116" s="301"/>
      <c r="AF116" s="307"/>
      <c r="AG116" s="314"/>
      <c r="AH116" s="307"/>
      <c r="AI116" s="301"/>
      <c r="AJ116" s="307"/>
      <c r="AK116" s="314"/>
      <c r="AL116" s="307"/>
      <c r="AM116" s="301"/>
      <c r="AN116" s="307"/>
      <c r="AO116" s="314"/>
      <c r="AP116" s="307"/>
      <c r="AQ116" s="301"/>
      <c r="AR116" s="307"/>
      <c r="AS116" s="314"/>
      <c r="AT116" s="307"/>
      <c r="AU116" s="301"/>
      <c r="AV116" s="307"/>
      <c r="AW116" s="314"/>
      <c r="AX116" s="241"/>
      <c r="AY116" s="241"/>
      <c r="AZ116" s="241"/>
    </row>
    <row r="117">
      <c r="A117" s="241"/>
      <c r="B117" s="313"/>
      <c r="C117" s="301"/>
      <c r="D117" s="307"/>
      <c r="E117" s="314"/>
      <c r="F117" s="307"/>
      <c r="G117" s="301"/>
      <c r="H117" s="307"/>
      <c r="I117" s="314"/>
      <c r="J117" s="307"/>
      <c r="K117" s="301"/>
      <c r="L117" s="307"/>
      <c r="M117" s="314"/>
      <c r="N117" s="307"/>
      <c r="O117" s="301"/>
      <c r="P117" s="307"/>
      <c r="Q117" s="314"/>
      <c r="R117" s="307"/>
      <c r="S117" s="301"/>
      <c r="T117" s="307"/>
      <c r="U117" s="314"/>
      <c r="V117" s="307"/>
      <c r="W117" s="301"/>
      <c r="X117" s="307"/>
      <c r="Y117" s="314"/>
      <c r="Z117" s="307"/>
      <c r="AA117" s="301"/>
      <c r="AB117" s="307"/>
      <c r="AC117" s="314"/>
      <c r="AD117" s="307"/>
      <c r="AE117" s="301"/>
      <c r="AF117" s="307"/>
      <c r="AG117" s="314"/>
      <c r="AH117" s="307"/>
      <c r="AI117" s="301"/>
      <c r="AJ117" s="307"/>
      <c r="AK117" s="314"/>
      <c r="AL117" s="307"/>
      <c r="AM117" s="301"/>
      <c r="AN117" s="307"/>
      <c r="AO117" s="314"/>
      <c r="AP117" s="307"/>
      <c r="AQ117" s="301"/>
      <c r="AR117" s="307"/>
      <c r="AS117" s="314"/>
      <c r="AT117" s="307"/>
      <c r="AU117" s="301"/>
      <c r="AV117" s="307"/>
      <c r="AW117" s="314"/>
      <c r="AX117" s="241"/>
      <c r="AY117" s="241"/>
      <c r="AZ117" s="241"/>
    </row>
    <row r="118">
      <c r="A118" s="241"/>
      <c r="B118" s="313"/>
      <c r="C118" s="301"/>
      <c r="D118" s="307"/>
      <c r="E118" s="314"/>
      <c r="F118" s="307"/>
      <c r="G118" s="301"/>
      <c r="H118" s="307"/>
      <c r="I118" s="314"/>
      <c r="J118" s="307"/>
      <c r="K118" s="301"/>
      <c r="L118" s="307"/>
      <c r="M118" s="314"/>
      <c r="N118" s="307"/>
      <c r="O118" s="301"/>
      <c r="P118" s="307"/>
      <c r="Q118" s="314"/>
      <c r="R118" s="307"/>
      <c r="S118" s="301"/>
      <c r="T118" s="307"/>
      <c r="U118" s="314"/>
      <c r="V118" s="307"/>
      <c r="W118" s="301"/>
      <c r="X118" s="307"/>
      <c r="Y118" s="314"/>
      <c r="Z118" s="307"/>
      <c r="AA118" s="301"/>
      <c r="AB118" s="307"/>
      <c r="AC118" s="314"/>
      <c r="AD118" s="307"/>
      <c r="AE118" s="301"/>
      <c r="AF118" s="307"/>
      <c r="AG118" s="314"/>
      <c r="AH118" s="307"/>
      <c r="AI118" s="301"/>
      <c r="AJ118" s="307"/>
      <c r="AK118" s="314"/>
      <c r="AL118" s="307"/>
      <c r="AM118" s="301"/>
      <c r="AN118" s="307"/>
      <c r="AO118" s="314"/>
      <c r="AP118" s="307"/>
      <c r="AQ118" s="301"/>
      <c r="AR118" s="307"/>
      <c r="AS118" s="314"/>
      <c r="AT118" s="307"/>
      <c r="AU118" s="301"/>
      <c r="AV118" s="307"/>
      <c r="AW118" s="314"/>
      <c r="AX118" s="241"/>
      <c r="AY118" s="241"/>
      <c r="AZ118" s="241"/>
    </row>
    <row r="119">
      <c r="A119" s="241"/>
      <c r="B119" s="313"/>
      <c r="C119" s="301"/>
      <c r="D119" s="307"/>
      <c r="E119" s="314"/>
      <c r="F119" s="307"/>
      <c r="G119" s="301"/>
      <c r="H119" s="307"/>
      <c r="I119" s="314"/>
      <c r="J119" s="307"/>
      <c r="K119" s="301"/>
      <c r="L119" s="307"/>
      <c r="M119" s="314"/>
      <c r="N119" s="307"/>
      <c r="O119" s="301"/>
      <c r="P119" s="307"/>
      <c r="Q119" s="314"/>
      <c r="R119" s="307"/>
      <c r="S119" s="301"/>
      <c r="T119" s="307"/>
      <c r="U119" s="314"/>
      <c r="V119" s="307"/>
      <c r="W119" s="301"/>
      <c r="X119" s="307"/>
      <c r="Y119" s="314"/>
      <c r="Z119" s="307"/>
      <c r="AA119" s="301"/>
      <c r="AB119" s="307"/>
      <c r="AC119" s="314"/>
      <c r="AD119" s="307"/>
      <c r="AE119" s="301"/>
      <c r="AF119" s="307"/>
      <c r="AG119" s="314"/>
      <c r="AH119" s="307"/>
      <c r="AI119" s="301"/>
      <c r="AJ119" s="307"/>
      <c r="AK119" s="314"/>
      <c r="AL119" s="307"/>
      <c r="AM119" s="301"/>
      <c r="AN119" s="307"/>
      <c r="AO119" s="314"/>
      <c r="AP119" s="307"/>
      <c r="AQ119" s="301"/>
      <c r="AR119" s="307"/>
      <c r="AS119" s="314"/>
      <c r="AT119" s="307"/>
      <c r="AU119" s="301"/>
      <c r="AV119" s="307"/>
      <c r="AW119" s="314"/>
      <c r="AX119" s="241"/>
      <c r="AY119" s="241"/>
      <c r="AZ119" s="241"/>
    </row>
    <row r="120">
      <c r="A120" s="241"/>
      <c r="B120" s="315" t="s">
        <v>623</v>
      </c>
      <c r="C120" s="316"/>
      <c r="D120" s="317"/>
      <c r="E120" s="318"/>
      <c r="F120" s="315" t="s">
        <v>623</v>
      </c>
      <c r="G120" s="319"/>
      <c r="H120" s="317"/>
      <c r="I120" s="318"/>
      <c r="J120" s="315" t="s">
        <v>623</v>
      </c>
      <c r="K120" s="319"/>
      <c r="L120" s="317"/>
      <c r="M120" s="318"/>
      <c r="N120" s="315" t="s">
        <v>623</v>
      </c>
      <c r="O120" s="319"/>
      <c r="P120" s="317"/>
      <c r="Q120" s="318"/>
      <c r="R120" s="315" t="s">
        <v>623</v>
      </c>
      <c r="S120" s="319"/>
      <c r="T120" s="317"/>
      <c r="U120" s="318"/>
      <c r="V120" s="315" t="s">
        <v>623</v>
      </c>
      <c r="W120" s="319"/>
      <c r="X120" s="317"/>
      <c r="Y120" s="318"/>
      <c r="Z120" s="315" t="s">
        <v>623</v>
      </c>
      <c r="AA120" s="319"/>
      <c r="AB120" s="317"/>
      <c r="AC120" s="318"/>
      <c r="AD120" s="315" t="s">
        <v>623</v>
      </c>
      <c r="AE120" s="319"/>
      <c r="AF120" s="317"/>
      <c r="AG120" s="318"/>
      <c r="AH120" s="315" t="s">
        <v>623</v>
      </c>
      <c r="AI120" s="319"/>
      <c r="AJ120" s="317"/>
      <c r="AK120" s="318"/>
      <c r="AL120" s="315" t="s">
        <v>623</v>
      </c>
      <c r="AM120" s="319"/>
      <c r="AN120" s="317"/>
      <c r="AO120" s="318"/>
      <c r="AP120" s="315" t="s">
        <v>623</v>
      </c>
      <c r="AQ120" s="319"/>
      <c r="AR120" s="317"/>
      <c r="AS120" s="318"/>
      <c r="AT120" s="315" t="s">
        <v>623</v>
      </c>
      <c r="AU120" s="316">
        <v>5.0</v>
      </c>
      <c r="AV120" s="317"/>
      <c r="AW120" s="318"/>
      <c r="AX120" s="241"/>
      <c r="AY120" s="241"/>
      <c r="AZ120" s="241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</row>
  </sheetData>
  <mergeCells count="100">
    <mergeCell ref="J16:J18"/>
    <mergeCell ref="K16:K18"/>
    <mergeCell ref="F13:F19"/>
    <mergeCell ref="G13:G19"/>
    <mergeCell ref="J13:J15"/>
    <mergeCell ref="K13:K15"/>
    <mergeCell ref="N13:N17"/>
    <mergeCell ref="O13:O17"/>
    <mergeCell ref="R13:R14"/>
    <mergeCell ref="V27:V30"/>
    <mergeCell ref="R29:R30"/>
    <mergeCell ref="S29:S30"/>
    <mergeCell ref="N18:N20"/>
    <mergeCell ref="O18:O20"/>
    <mergeCell ref="J19:J29"/>
    <mergeCell ref="K19:K29"/>
    <mergeCell ref="N21:N25"/>
    <mergeCell ref="O21:O25"/>
    <mergeCell ref="W27:W30"/>
    <mergeCell ref="AH35:AH44"/>
    <mergeCell ref="AI35:AI44"/>
    <mergeCell ref="AD44:AD45"/>
    <mergeCell ref="AE44:AE45"/>
    <mergeCell ref="AH55:AH70"/>
    <mergeCell ref="AI55:AI70"/>
    <mergeCell ref="AH73:AH76"/>
    <mergeCell ref="AI73:AI76"/>
    <mergeCell ref="AD16:AD18"/>
    <mergeCell ref="AE16:AE18"/>
    <mergeCell ref="AH18:AH20"/>
    <mergeCell ref="AI18:AI20"/>
    <mergeCell ref="AD21:AD22"/>
    <mergeCell ref="AE21:AE22"/>
    <mergeCell ref="AE30:AE34"/>
    <mergeCell ref="AL20:AL22"/>
    <mergeCell ref="AM20:AM22"/>
    <mergeCell ref="AP51:AP53"/>
    <mergeCell ref="AQ51:AQ53"/>
    <mergeCell ref="AT53:AT75"/>
    <mergeCell ref="AU53:AU75"/>
    <mergeCell ref="AP63:AP64"/>
    <mergeCell ref="AQ63:AQ64"/>
    <mergeCell ref="AL9:AO10"/>
    <mergeCell ref="AP9:AS10"/>
    <mergeCell ref="AT9:AW10"/>
    <mergeCell ref="AP13:AP27"/>
    <mergeCell ref="AQ13:AQ27"/>
    <mergeCell ref="AT13:AT52"/>
    <mergeCell ref="AU13:AU52"/>
    <mergeCell ref="J53:J54"/>
    <mergeCell ref="J58:J59"/>
    <mergeCell ref="K58:K59"/>
    <mergeCell ref="F59:F60"/>
    <mergeCell ref="G59:G60"/>
    <mergeCell ref="J66:J68"/>
    <mergeCell ref="K66:K68"/>
    <mergeCell ref="J45:J46"/>
    <mergeCell ref="J47:J48"/>
    <mergeCell ref="K47:K48"/>
    <mergeCell ref="R49:R50"/>
    <mergeCell ref="S49:S50"/>
    <mergeCell ref="N53:N54"/>
    <mergeCell ref="O53:O54"/>
    <mergeCell ref="J9:M10"/>
    <mergeCell ref="N9:Q10"/>
    <mergeCell ref="R9:U10"/>
    <mergeCell ref="V9:Y10"/>
    <mergeCell ref="Z9:AC10"/>
    <mergeCell ref="AD9:AG10"/>
    <mergeCell ref="AH9:AK10"/>
    <mergeCell ref="B6:S7"/>
    <mergeCell ref="B8:E8"/>
    <mergeCell ref="F8:J8"/>
    <mergeCell ref="K8:N8"/>
    <mergeCell ref="O8:S8"/>
    <mergeCell ref="B9:E10"/>
    <mergeCell ref="F9:I10"/>
    <mergeCell ref="S13:S14"/>
    <mergeCell ref="V13:V14"/>
    <mergeCell ref="W13:W14"/>
    <mergeCell ref="AD13:AD14"/>
    <mergeCell ref="AE13:AE14"/>
    <mergeCell ref="AH13:AH17"/>
    <mergeCell ref="AI13:AI17"/>
    <mergeCell ref="AD30:AD34"/>
    <mergeCell ref="V34:V35"/>
    <mergeCell ref="W34:W35"/>
    <mergeCell ref="N40:N42"/>
    <mergeCell ref="O40:O42"/>
    <mergeCell ref="AL36:AL37"/>
    <mergeCell ref="AM36:AM37"/>
    <mergeCell ref="AP42:AP43"/>
    <mergeCell ref="AQ42:AQ43"/>
    <mergeCell ref="B14:B15"/>
    <mergeCell ref="C14:C15"/>
    <mergeCell ref="F32:F34"/>
    <mergeCell ref="G32:G34"/>
    <mergeCell ref="F43:F44"/>
    <mergeCell ref="G43:G44"/>
    <mergeCell ref="K45:K4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2026.03.04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109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624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sum(C11,E11,G11,I11,K11,M11,O11,Q11,S11,U11,W11,Y11,AA11,AC11)+11</f>
        <v>109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11</v>
      </c>
      <c r="F11" s="191" t="s">
        <v>27</v>
      </c>
      <c r="G11" s="192">
        <f>countif(G12:G51,"*v*")+countif(G12:G51,"*c*")</f>
        <v>13</v>
      </c>
      <c r="H11" s="191" t="s">
        <v>27</v>
      </c>
      <c r="I11" s="192">
        <f>countif(I12:I51,"*v*")+countif(I12:I51,"*c*")</f>
        <v>8</v>
      </c>
      <c r="J11" s="191" t="s">
        <v>27</v>
      </c>
      <c r="K11" s="192">
        <f>countif(K12:K51,"*v*")+countif(K12:K51,"*c*")</f>
        <v>15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6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342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342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345</v>
      </c>
      <c r="D17" s="49" t="s">
        <v>82</v>
      </c>
      <c r="E17" s="50"/>
      <c r="F17" s="47" t="s">
        <v>83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2" t="s">
        <v>76</v>
      </c>
      <c r="M17" s="55" t="s">
        <v>344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 t="s">
        <v>344</v>
      </c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48" t="s">
        <v>625</v>
      </c>
      <c r="L18" s="54" t="s">
        <v>86</v>
      </c>
      <c r="M18" s="58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342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343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355</v>
      </c>
      <c r="G20" s="48" t="s">
        <v>344</v>
      </c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344</v>
      </c>
      <c r="F22" s="47" t="s">
        <v>134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143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49"/>
      <c r="M23" s="58"/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153</v>
      </c>
      <c r="G24" s="48" t="s">
        <v>344</v>
      </c>
      <c r="H24" s="49" t="s">
        <v>154</v>
      </c>
      <c r="I24" s="51"/>
      <c r="J24" s="49" t="s">
        <v>155</v>
      </c>
      <c r="K24" s="48" t="s">
        <v>625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213" t="s">
        <v>344</v>
      </c>
      <c r="F25" s="47" t="s">
        <v>162</v>
      </c>
      <c r="G25" s="48" t="s">
        <v>344</v>
      </c>
      <c r="H25" s="49" t="s">
        <v>163</v>
      </c>
      <c r="I25" s="51"/>
      <c r="J25" s="49"/>
      <c r="K25" s="58"/>
      <c r="L25" s="54" t="s">
        <v>156</v>
      </c>
      <c r="M25" s="48" t="s">
        <v>342</v>
      </c>
      <c r="N25" s="52" t="s">
        <v>165</v>
      </c>
      <c r="O25" s="55" t="s">
        <v>344</v>
      </c>
      <c r="P25" s="52" t="s">
        <v>166</v>
      </c>
      <c r="Q25" s="55"/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48" t="s">
        <v>344</v>
      </c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175</v>
      </c>
      <c r="M27" s="48" t="s">
        <v>342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48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3" t="s">
        <v>344</v>
      </c>
      <c r="F28" s="75" t="s">
        <v>189</v>
      </c>
      <c r="G28" s="207" t="s">
        <v>344</v>
      </c>
      <c r="H28" s="49"/>
      <c r="I28" s="51"/>
      <c r="J28" s="49" t="s">
        <v>190</v>
      </c>
      <c r="K28" s="51"/>
      <c r="L28" s="54"/>
      <c r="M28" s="51"/>
      <c r="N28" s="70"/>
      <c r="O28" s="58"/>
      <c r="P28" s="49" t="s">
        <v>192</v>
      </c>
      <c r="Q28" s="48" t="s">
        <v>344</v>
      </c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48" t="s">
        <v>626</v>
      </c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48" t="s">
        <v>342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357</v>
      </c>
      <c r="C31" s="48" t="s">
        <v>627</v>
      </c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48" t="s">
        <v>344</v>
      </c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358</v>
      </c>
      <c r="C32" s="48" t="s">
        <v>344</v>
      </c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48" t="s">
        <v>344</v>
      </c>
      <c r="J32" s="52" t="s">
        <v>228</v>
      </c>
      <c r="K32" s="53"/>
      <c r="L32" s="49"/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08" t="s">
        <v>344</v>
      </c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343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0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48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58"/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342</v>
      </c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51"/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08" t="s">
        <v>344</v>
      </c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212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0" t="s">
        <v>342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2026.03.01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13</v>
      </c>
      <c r="AF3" s="5" t="s">
        <v>1</v>
      </c>
    </row>
    <row r="4">
      <c r="A4" s="1"/>
      <c r="B4" s="6" t="s">
        <v>628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141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13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13</v>
      </c>
      <c r="H6" s="15" t="s">
        <v>9</v>
      </c>
      <c r="I6" s="16">
        <f>countif(B12:AC53,"3")</f>
        <v>141</v>
      </c>
      <c r="J6" s="15" t="s">
        <v>10</v>
      </c>
      <c r="K6" s="16">
        <f>countif(B12:AC53,"4")</f>
        <v>13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20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20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175</v>
      </c>
      <c r="AF7" s="5" t="s">
        <v>14</v>
      </c>
    </row>
    <row r="8">
      <c r="A8" s="1"/>
      <c r="B8" s="25" t="s">
        <v>15</v>
      </c>
      <c r="C8" s="22"/>
      <c r="D8" s="26">
        <f>sum(E6,G6,I6,D7)</f>
        <v>175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9</v>
      </c>
      <c r="D11" s="38" t="s">
        <v>27</v>
      </c>
      <c r="E11" s="37">
        <f>COUNTIF(E12:E53,"1")+COUNTIF(E12:E53,"2")+COUNTIF(E12:E53,"3")+COUNTIF(E12:E53,"4")+COUNTIF(E12:E53,"5")</f>
        <v>15</v>
      </c>
      <c r="F11" s="38" t="s">
        <v>27</v>
      </c>
      <c r="G11" s="37">
        <f>COUNTIF(G12:G53,"1")+COUNTIF(G12:G53,"2")+COUNTIF(G12:G53,"3")+COUNTIF(G12:G53,"4")+COUNTIF(G12:G53,"5")</f>
        <v>28</v>
      </c>
      <c r="H11" s="38" t="s">
        <v>27</v>
      </c>
      <c r="I11" s="37">
        <f>COUNTIF(I12:I53,"1")+COUNTIF(I12:I53,"2")+COUNTIF(I12:I53,"3")+COUNTIF(I12:I53,"4")+COUNTIF(I12:I53,"5")</f>
        <v>17</v>
      </c>
      <c r="J11" s="38" t="s">
        <v>27</v>
      </c>
      <c r="K11" s="37">
        <f>COUNTIF(K12:K53,"1")+COUNTIF(K12:K53,"2")+COUNTIF(K12:K53,"3")+COUNTIF(K12:K53,"4")+COUNTIF(K12:K53,"5")</f>
        <v>21</v>
      </c>
      <c r="L11" s="38" t="s">
        <v>27</v>
      </c>
      <c r="M11" s="37">
        <f>COUNTIF(M12:M53,"1")+COUNTIF(M12:M53,"2")+COUNTIF(M12:M53,"3")+COUNTIF(M12:M53,"4")+COUNTIF(M12:M53,"5")</f>
        <v>11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14</v>
      </c>
      <c r="R11" s="38" t="s">
        <v>27</v>
      </c>
      <c r="S11" s="37">
        <f>COUNTIF(S12:S53,"1")+COUNTIF(S12:S53,"2")+COUNTIF(S12:S53,"3")+COUNTIF(S12:S53,"4")+COUNTIF(S12:S53,"5")</f>
        <v>16</v>
      </c>
      <c r="T11" s="39" t="s">
        <v>27</v>
      </c>
      <c r="U11" s="40">
        <f>COUNTIF(U12:U53,"1")+COUNTIF(U12:U53,"2")+COUNTIF(U12:U53,"3")+COUNTIF(U12:U53,"4")+COUNTIF(U12:U53,"5")</f>
        <v>11</v>
      </c>
      <c r="V11" s="38" t="s">
        <v>27</v>
      </c>
      <c r="W11" s="37">
        <f>COUNTIF(W12:W53,"1")+COUNTIF(W12:W53,"2")+COUNTIF(W12:W53,"3")+COUNTIF(W12:W53,"4")+COUNTIF(W12:W53,"5")</f>
        <v>21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4">
        <v>3.0</v>
      </c>
      <c r="F12" s="45" t="s">
        <v>30</v>
      </c>
      <c r="G12" s="46">
        <v>3.0</v>
      </c>
      <c r="H12" s="43" t="s">
        <v>31</v>
      </c>
      <c r="I12" s="46">
        <v>3.0</v>
      </c>
      <c r="J12" s="43" t="s">
        <v>32</v>
      </c>
      <c r="K12" s="46">
        <v>3.0</v>
      </c>
      <c r="L12" s="43" t="s">
        <v>33</v>
      </c>
      <c r="M12" s="46">
        <v>3.0</v>
      </c>
      <c r="N12" s="43" t="s">
        <v>34</v>
      </c>
      <c r="O12" s="46">
        <v>3.0</v>
      </c>
      <c r="P12" s="43" t="s">
        <v>35</v>
      </c>
      <c r="Q12" s="46">
        <v>3.0</v>
      </c>
      <c r="R12" s="43" t="s">
        <v>36</v>
      </c>
      <c r="S12" s="46">
        <v>3.0</v>
      </c>
      <c r="T12" s="43" t="s">
        <v>37</v>
      </c>
      <c r="U12" s="46">
        <v>3.0</v>
      </c>
      <c r="V12" s="43" t="s">
        <v>38</v>
      </c>
      <c r="W12" s="46">
        <v>3.0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3.0</v>
      </c>
      <c r="D13" s="49" t="s">
        <v>40</v>
      </c>
      <c r="E13" s="205">
        <v>3.0</v>
      </c>
      <c r="F13" s="47" t="s">
        <v>41</v>
      </c>
      <c r="G13" s="48">
        <v>3.0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4.0</v>
      </c>
      <c r="P13" s="52" t="s">
        <v>46</v>
      </c>
      <c r="Q13" s="55">
        <v>3.0</v>
      </c>
      <c r="R13" s="52" t="s">
        <v>47</v>
      </c>
      <c r="S13" s="55">
        <v>3.0</v>
      </c>
      <c r="T13" s="54" t="s">
        <v>48</v>
      </c>
      <c r="U13" s="51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3.0</v>
      </c>
      <c r="D14" s="49" t="s">
        <v>51</v>
      </c>
      <c r="E14" s="205">
        <v>3.0</v>
      </c>
      <c r="F14" s="47" t="s">
        <v>52</v>
      </c>
      <c r="G14" s="48">
        <v>4.0</v>
      </c>
      <c r="H14" s="52" t="s">
        <v>53</v>
      </c>
      <c r="I14" s="55">
        <v>3.0</v>
      </c>
      <c r="J14" s="49" t="s">
        <v>54</v>
      </c>
      <c r="K14" s="48">
        <v>5.0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>
        <v>5.0</v>
      </c>
      <c r="R14" s="54" t="s">
        <v>58</v>
      </c>
      <c r="S14" s="51"/>
      <c r="T14" s="54" t="s">
        <v>59</v>
      </c>
      <c r="U14" s="51"/>
      <c r="V14" s="54" t="s">
        <v>60</v>
      </c>
      <c r="W14" s="56">
        <v>3.0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3.0</v>
      </c>
      <c r="D15" s="49" t="s">
        <v>62</v>
      </c>
      <c r="E15" s="205" t="s">
        <v>342</v>
      </c>
      <c r="F15" s="47" t="s">
        <v>63</v>
      </c>
      <c r="G15" s="48">
        <v>2.0</v>
      </c>
      <c r="H15" s="49" t="s">
        <v>64</v>
      </c>
      <c r="I15" s="48" t="s">
        <v>345</v>
      </c>
      <c r="J15" s="49" t="s">
        <v>65</v>
      </c>
      <c r="K15" s="48">
        <v>3.0</v>
      </c>
      <c r="L15" s="54" t="s">
        <v>351</v>
      </c>
      <c r="M15" s="48"/>
      <c r="N15" s="54" t="s">
        <v>66</v>
      </c>
      <c r="O15" s="48">
        <v>4.0</v>
      </c>
      <c r="P15" s="49" t="s">
        <v>67</v>
      </c>
      <c r="Q15" s="48" t="s">
        <v>345</v>
      </c>
      <c r="R15" s="54" t="s">
        <v>68</v>
      </c>
      <c r="S15" s="51"/>
      <c r="T15" s="54" t="s">
        <v>69</v>
      </c>
      <c r="U15" s="51"/>
      <c r="V15" s="54" t="s">
        <v>70</v>
      </c>
      <c r="W15" s="56">
        <v>3.0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3.0</v>
      </c>
      <c r="D16" s="49" t="s">
        <v>72</v>
      </c>
      <c r="E16" s="205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4"/>
      <c r="M16" s="51"/>
      <c r="N16" s="54"/>
      <c r="O16" s="51"/>
      <c r="P16" s="49" t="s">
        <v>77</v>
      </c>
      <c r="Q16" s="48">
        <v>3.0</v>
      </c>
      <c r="R16" s="54" t="s">
        <v>78</v>
      </c>
      <c r="S16" s="48" t="s">
        <v>345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>
        <v>3.0</v>
      </c>
      <c r="D17" s="49" t="s">
        <v>82</v>
      </c>
      <c r="E17" s="205" t="s">
        <v>342</v>
      </c>
      <c r="F17" s="47" t="s">
        <v>83</v>
      </c>
      <c r="G17" s="48">
        <v>3.0</v>
      </c>
      <c r="H17" s="49" t="s">
        <v>84</v>
      </c>
      <c r="I17" s="48">
        <v>3.0</v>
      </c>
      <c r="J17" s="49" t="s">
        <v>85</v>
      </c>
      <c r="K17" s="48">
        <v>3.0</v>
      </c>
      <c r="L17" s="52" t="s">
        <v>76</v>
      </c>
      <c r="M17" s="55">
        <v>3.0</v>
      </c>
      <c r="N17" s="52" t="s">
        <v>87</v>
      </c>
      <c r="O17" s="55">
        <v>2.0</v>
      </c>
      <c r="P17" s="49" t="s">
        <v>88</v>
      </c>
      <c r="Q17" s="48">
        <v>3.0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93</v>
      </c>
      <c r="G18" s="48">
        <v>3.0</v>
      </c>
      <c r="H18" s="49" t="s">
        <v>94</v>
      </c>
      <c r="I18" s="48">
        <v>3.0</v>
      </c>
      <c r="J18" s="49" t="s">
        <v>95</v>
      </c>
      <c r="K18" s="48">
        <v>3.0</v>
      </c>
      <c r="L18" s="54" t="s">
        <v>86</v>
      </c>
      <c r="M18" s="48">
        <v>3.0</v>
      </c>
      <c r="N18" s="54" t="s">
        <v>97</v>
      </c>
      <c r="O18" s="51"/>
      <c r="P18" s="49" t="s">
        <v>98</v>
      </c>
      <c r="Q18" s="48"/>
      <c r="R18" s="54" t="s">
        <v>99</v>
      </c>
      <c r="S18" s="48">
        <v>3.0</v>
      </c>
      <c r="T18" s="54" t="s">
        <v>100</v>
      </c>
      <c r="U18" s="48" t="s">
        <v>342</v>
      </c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205" t="s">
        <v>342</v>
      </c>
      <c r="F19" s="47" t="s">
        <v>104</v>
      </c>
      <c r="G19" s="48">
        <v>3.0</v>
      </c>
      <c r="H19" s="49" t="s">
        <v>105</v>
      </c>
      <c r="I19" s="48" t="s">
        <v>342</v>
      </c>
      <c r="J19" s="49" t="s">
        <v>106</v>
      </c>
      <c r="K19" s="58"/>
      <c r="L19" s="54" t="s">
        <v>96</v>
      </c>
      <c r="M19" s="48">
        <v>3.0</v>
      </c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51"/>
      <c r="T19" s="54" t="s">
        <v>111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48">
        <v>4.0</v>
      </c>
      <c r="D20" s="49" t="s">
        <v>114</v>
      </c>
      <c r="E20" s="50"/>
      <c r="F20" s="47" t="s">
        <v>115</v>
      </c>
      <c r="G20" s="48">
        <v>3.0</v>
      </c>
      <c r="H20" s="49" t="s">
        <v>116</v>
      </c>
      <c r="I20" s="48" t="s">
        <v>342</v>
      </c>
      <c r="J20" s="49" t="s">
        <v>117</v>
      </c>
      <c r="K20" s="58"/>
      <c r="L20" s="54" t="s">
        <v>107</v>
      </c>
      <c r="M20" s="48">
        <v>3.0</v>
      </c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>
        <v>3.0</v>
      </c>
      <c r="D21" s="49"/>
      <c r="E21" s="50"/>
      <c r="F21" s="47" t="s">
        <v>123</v>
      </c>
      <c r="G21" s="48">
        <v>3.0</v>
      </c>
      <c r="H21" s="49" t="s">
        <v>124</v>
      </c>
      <c r="I21" s="51"/>
      <c r="J21" s="49" t="s">
        <v>125</v>
      </c>
      <c r="K21" s="48">
        <v>3.0</v>
      </c>
      <c r="L21" s="49" t="s">
        <v>118</v>
      </c>
      <c r="M21" s="58"/>
      <c r="N21" s="52" t="s">
        <v>127</v>
      </c>
      <c r="O21" s="55">
        <v>3.0</v>
      </c>
      <c r="P21" s="49" t="s">
        <v>128</v>
      </c>
      <c r="Q21" s="51"/>
      <c r="R21" s="54" t="s">
        <v>129</v>
      </c>
      <c r="S21" s="48">
        <v>3.0</v>
      </c>
      <c r="T21" s="52" t="s">
        <v>130</v>
      </c>
      <c r="U21" s="55" t="s">
        <v>345</v>
      </c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6"/>
      <c r="C22" s="51"/>
      <c r="D22" s="64" t="s">
        <v>133</v>
      </c>
      <c r="E22" s="206">
        <v>3.0</v>
      </c>
      <c r="F22" s="47" t="s">
        <v>134</v>
      </c>
      <c r="G22" s="48">
        <v>3.0</v>
      </c>
      <c r="H22" s="49" t="s">
        <v>135</v>
      </c>
      <c r="I22" s="48">
        <v>3.0</v>
      </c>
      <c r="J22" s="49" t="s">
        <v>136</v>
      </c>
      <c r="K22" s="48">
        <v>3.0</v>
      </c>
      <c r="L22" s="49" t="s">
        <v>126</v>
      </c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3.0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1" t="s">
        <v>151</v>
      </c>
      <c r="C23" s="69"/>
      <c r="D23" s="67" t="s">
        <v>142</v>
      </c>
      <c r="E23" s="213">
        <v>3.0</v>
      </c>
      <c r="F23" s="47" t="s">
        <v>143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49"/>
      <c r="M23" s="58"/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160</v>
      </c>
      <c r="C24" s="48">
        <v>3.0</v>
      </c>
      <c r="D24" s="67" t="s">
        <v>152</v>
      </c>
      <c r="E24" s="213" t="s">
        <v>345</v>
      </c>
      <c r="F24" s="47" t="s">
        <v>153</v>
      </c>
      <c r="G24" s="48">
        <v>5.0</v>
      </c>
      <c r="H24" s="49" t="s">
        <v>154</v>
      </c>
      <c r="I24" s="48" t="s">
        <v>345</v>
      </c>
      <c r="J24" s="49" t="s">
        <v>155</v>
      </c>
      <c r="K24" s="48">
        <v>3.0</v>
      </c>
      <c r="L24" s="52" t="s">
        <v>146</v>
      </c>
      <c r="M24" s="55">
        <v>3.0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170</v>
      </c>
      <c r="C25" s="48">
        <v>3.0</v>
      </c>
      <c r="D25" s="67" t="s">
        <v>161</v>
      </c>
      <c r="E25" s="213">
        <v>4.0</v>
      </c>
      <c r="F25" s="47" t="s">
        <v>162</v>
      </c>
      <c r="G25" s="48">
        <v>3.0</v>
      </c>
      <c r="H25" s="49" t="s">
        <v>163</v>
      </c>
      <c r="I25" s="51"/>
      <c r="J25" s="49"/>
      <c r="K25" s="58"/>
      <c r="L25" s="54" t="s">
        <v>156</v>
      </c>
      <c r="M25" s="48">
        <v>3.0</v>
      </c>
      <c r="N25" s="52" t="s">
        <v>165</v>
      </c>
      <c r="O25" s="55">
        <v>3.0</v>
      </c>
      <c r="P25" s="52" t="s">
        <v>166</v>
      </c>
      <c r="Q25" s="55">
        <v>3.0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>
        <v>2.0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74" t="s">
        <v>179</v>
      </c>
      <c r="C26" s="51"/>
      <c r="D26" s="67" t="s">
        <v>171</v>
      </c>
      <c r="E26" s="68"/>
      <c r="F26" s="47" t="s">
        <v>172</v>
      </c>
      <c r="G26" s="48">
        <v>3.0</v>
      </c>
      <c r="H26" s="49" t="s">
        <v>173</v>
      </c>
      <c r="I26" s="51"/>
      <c r="J26" s="52" t="s">
        <v>174</v>
      </c>
      <c r="K26" s="55" t="s">
        <v>345</v>
      </c>
      <c r="L26" s="54" t="s">
        <v>164</v>
      </c>
      <c r="M26" s="48">
        <v>3.0</v>
      </c>
      <c r="N26" s="54" t="s">
        <v>176</v>
      </c>
      <c r="O26" s="51"/>
      <c r="P26" s="49" t="s">
        <v>177</v>
      </c>
      <c r="Q26" s="48">
        <v>3.0</v>
      </c>
      <c r="R26" s="54"/>
      <c r="S26" s="51"/>
      <c r="T26" s="54"/>
      <c r="U26" s="51"/>
      <c r="V26" s="54" t="s">
        <v>178</v>
      </c>
      <c r="W26" s="56">
        <v>3.0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187</v>
      </c>
      <c r="C27" s="51"/>
      <c r="D27" s="67" t="s">
        <v>180</v>
      </c>
      <c r="E27" s="68"/>
      <c r="F27" s="47" t="s">
        <v>346</v>
      </c>
      <c r="G27" s="48">
        <v>3.0</v>
      </c>
      <c r="H27" s="49"/>
      <c r="I27" s="51"/>
      <c r="J27" s="49" t="s">
        <v>181</v>
      </c>
      <c r="K27" s="48">
        <v>3.0</v>
      </c>
      <c r="L27" s="54" t="s">
        <v>175</v>
      </c>
      <c r="M27" s="48">
        <v>3.0</v>
      </c>
      <c r="N27" s="54" t="s">
        <v>182</v>
      </c>
      <c r="O27" s="51"/>
      <c r="P27" s="49" t="s">
        <v>183</v>
      </c>
      <c r="Q27" s="48">
        <v>3.0</v>
      </c>
      <c r="R27" s="52" t="s">
        <v>184</v>
      </c>
      <c r="S27" s="55">
        <v>3.0</v>
      </c>
      <c r="T27" s="52" t="s">
        <v>185</v>
      </c>
      <c r="U27" s="55">
        <v>3.0</v>
      </c>
      <c r="V27" s="54" t="s">
        <v>186</v>
      </c>
      <c r="W27" s="56">
        <v>3.0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196</v>
      </c>
      <c r="C28" s="51"/>
      <c r="D28" s="67" t="s">
        <v>188</v>
      </c>
      <c r="E28" s="213">
        <v>5.0</v>
      </c>
      <c r="F28" s="75" t="s">
        <v>189</v>
      </c>
      <c r="G28" s="207">
        <v>3.0</v>
      </c>
      <c r="H28" s="49"/>
      <c r="I28" s="51"/>
      <c r="J28" s="49" t="s">
        <v>190</v>
      </c>
      <c r="K28" s="48">
        <v>3.0</v>
      </c>
      <c r="L28" s="54"/>
      <c r="M28" s="51"/>
      <c r="N28" s="70"/>
      <c r="O28" s="58"/>
      <c r="P28" s="49" t="s">
        <v>192</v>
      </c>
      <c r="Q28" s="48"/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205</v>
      </c>
      <c r="C29" s="51"/>
      <c r="D29" s="67"/>
      <c r="E29" s="68"/>
      <c r="F29" s="77" t="s">
        <v>197</v>
      </c>
      <c r="G29" s="214">
        <v>3.0</v>
      </c>
      <c r="H29" s="79" t="s">
        <v>198</v>
      </c>
      <c r="I29" s="55">
        <v>3.0</v>
      </c>
      <c r="J29" s="49" t="s">
        <v>199</v>
      </c>
      <c r="K29" s="51"/>
      <c r="L29" s="52" t="s">
        <v>191</v>
      </c>
      <c r="M29" s="55">
        <v>3.0</v>
      </c>
      <c r="N29" s="52" t="s">
        <v>201</v>
      </c>
      <c r="O29" s="55">
        <v>3.0</v>
      </c>
      <c r="P29" s="71"/>
      <c r="Q29" s="58"/>
      <c r="R29" s="54" t="s">
        <v>202</v>
      </c>
      <c r="S29" s="51"/>
      <c r="T29" s="54" t="s">
        <v>203</v>
      </c>
      <c r="U29" s="48" t="s">
        <v>345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216</v>
      </c>
      <c r="C30" s="51"/>
      <c r="D30" s="52" t="s">
        <v>206</v>
      </c>
      <c r="E30" s="208">
        <v>3.0</v>
      </c>
      <c r="F30" s="81" t="s">
        <v>207</v>
      </c>
      <c r="G30" s="209">
        <v>5.0</v>
      </c>
      <c r="H30" s="83" t="s">
        <v>208</v>
      </c>
      <c r="I30" s="48">
        <v>4.0</v>
      </c>
      <c r="J30" s="49" t="s">
        <v>209</v>
      </c>
      <c r="K30" s="51"/>
      <c r="L30" s="49" t="s">
        <v>200</v>
      </c>
      <c r="M30" s="58"/>
      <c r="N30" s="54" t="s">
        <v>211</v>
      </c>
      <c r="O30" s="48">
        <v>3.0</v>
      </c>
      <c r="P30" s="52" t="s">
        <v>212</v>
      </c>
      <c r="Q30" s="55">
        <v>3.0</v>
      </c>
      <c r="R30" s="54" t="s">
        <v>213</v>
      </c>
      <c r="S30" s="51"/>
      <c r="T30" s="54" t="s">
        <v>214</v>
      </c>
      <c r="U30" s="51"/>
      <c r="V30" s="54" t="s">
        <v>215</v>
      </c>
      <c r="W30" s="56">
        <v>3.0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2" t="s">
        <v>217</v>
      </c>
      <c r="E31" s="208">
        <v>3.0</v>
      </c>
      <c r="F31" s="77" t="s">
        <v>218</v>
      </c>
      <c r="G31" s="209">
        <v>3.0</v>
      </c>
      <c r="H31" s="83" t="s">
        <v>219</v>
      </c>
      <c r="I31" s="48" t="s">
        <v>342</v>
      </c>
      <c r="J31" s="49"/>
      <c r="K31" s="51"/>
      <c r="L31" s="49" t="s">
        <v>210</v>
      </c>
      <c r="M31" s="48">
        <v>3.0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215">
        <v>3.0</v>
      </c>
      <c r="F32" s="85" t="s">
        <v>226</v>
      </c>
      <c r="G32" s="86"/>
      <c r="H32" s="83" t="s">
        <v>227</v>
      </c>
      <c r="I32" s="48">
        <v>3.0</v>
      </c>
      <c r="J32" s="52" t="s">
        <v>228</v>
      </c>
      <c r="K32" s="55">
        <v>3.0</v>
      </c>
      <c r="L32" s="49"/>
      <c r="M32" s="48"/>
      <c r="N32" s="54"/>
      <c r="O32" s="51"/>
      <c r="P32" s="49" t="s">
        <v>229</v>
      </c>
      <c r="Q32" s="48" t="s">
        <v>345</v>
      </c>
      <c r="R32" s="54" t="s">
        <v>230</v>
      </c>
      <c r="S32" s="48">
        <v>2.0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211">
        <v>3.0</v>
      </c>
      <c r="F33" s="85" t="s">
        <v>232</v>
      </c>
      <c r="G33" s="210">
        <v>2.0</v>
      </c>
      <c r="H33" s="83" t="s">
        <v>233</v>
      </c>
      <c r="I33" s="48">
        <v>3.0</v>
      </c>
      <c r="J33" s="49" t="s">
        <v>234</v>
      </c>
      <c r="K33" s="48">
        <v>2.0</v>
      </c>
      <c r="L33" s="49"/>
      <c r="M33" s="48"/>
      <c r="N33" s="52" t="s">
        <v>235</v>
      </c>
      <c r="O33" s="55">
        <v>3.0</v>
      </c>
      <c r="P33" s="49"/>
      <c r="Q33" s="58"/>
      <c r="R33" s="54" t="s">
        <v>236</v>
      </c>
      <c r="S33" s="48">
        <v>3.0</v>
      </c>
      <c r="T33" s="52" t="s">
        <v>237</v>
      </c>
      <c r="U33" s="55">
        <v>3.0</v>
      </c>
      <c r="V33" s="72" t="s">
        <v>238</v>
      </c>
      <c r="W33" s="73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210">
        <v>3.0</v>
      </c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>
        <v>4.0</v>
      </c>
      <c r="P34" s="52" t="s">
        <v>244</v>
      </c>
      <c r="Q34" s="55">
        <v>3.0</v>
      </c>
      <c r="R34" s="49" t="s">
        <v>353</v>
      </c>
      <c r="S34" s="48">
        <v>4.0</v>
      </c>
      <c r="T34" s="54" t="s">
        <v>245</v>
      </c>
      <c r="U34" s="48">
        <v>5.0</v>
      </c>
      <c r="V34" s="54" t="s">
        <v>246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48" t="s">
        <v>345</v>
      </c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0">
        <v>3.0</v>
      </c>
      <c r="H36" s="83" t="s">
        <v>257</v>
      </c>
      <c r="I36" s="48">
        <v>3.0</v>
      </c>
      <c r="J36" s="49" t="s">
        <v>258</v>
      </c>
      <c r="K36" s="48" t="s">
        <v>345</v>
      </c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48">
        <v>4.0</v>
      </c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08">
        <v>3.0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80"/>
      <c r="F38" s="93" t="s">
        <v>268</v>
      </c>
      <c r="G38" s="212">
        <v>3.0</v>
      </c>
      <c r="H38" s="83" t="s">
        <v>269</v>
      </c>
      <c r="I38" s="58"/>
      <c r="J38" s="52" t="s">
        <v>270</v>
      </c>
      <c r="K38" s="55">
        <v>3.0</v>
      </c>
      <c r="L38" s="49"/>
      <c r="M38" s="58"/>
      <c r="N38" s="70"/>
      <c r="O38" s="58"/>
      <c r="P38" s="52" t="s">
        <v>271</v>
      </c>
      <c r="Q38" s="55">
        <v>3.0</v>
      </c>
      <c r="R38" s="52" t="s">
        <v>272</v>
      </c>
      <c r="S38" s="55">
        <v>3.0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274</v>
      </c>
      <c r="G39" s="210">
        <v>3.0</v>
      </c>
      <c r="H39" s="83"/>
      <c r="I39" s="58"/>
      <c r="J39" s="49" t="s">
        <v>275</v>
      </c>
      <c r="K39" s="48">
        <v>2.0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>
        <v>3.0</v>
      </c>
      <c r="T39" s="52" t="s">
        <v>278</v>
      </c>
      <c r="U39" s="55">
        <v>3.0</v>
      </c>
      <c r="V39" s="72" t="s">
        <v>279</v>
      </c>
      <c r="W39" s="73">
        <v>3.0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210">
        <v>3.0</v>
      </c>
      <c r="H40" s="79" t="s">
        <v>282</v>
      </c>
      <c r="I40" s="55">
        <v>3.0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>
        <v>3.0</v>
      </c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1" t="s">
        <v>345</v>
      </c>
      <c r="F41" s="85" t="s">
        <v>289</v>
      </c>
      <c r="G41" s="89"/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>
        <v>2.0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>
        <v>3.0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90"/>
      <c r="E43" s="91"/>
      <c r="F43" s="85" t="s">
        <v>302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52" t="s">
        <v>307</v>
      </c>
      <c r="E44" s="208">
        <v>3.0</v>
      </c>
      <c r="F44" s="85"/>
      <c r="G44" s="89"/>
      <c r="H44" s="49" t="s">
        <v>308</v>
      </c>
      <c r="I44" s="51"/>
      <c r="J44" s="52" t="s">
        <v>309</v>
      </c>
      <c r="K44" s="55">
        <v>3.0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48">
        <v>3.0</v>
      </c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49" t="s">
        <v>312</v>
      </c>
      <c r="E45" s="84"/>
      <c r="F45" s="93" t="s">
        <v>313</v>
      </c>
      <c r="G45" s="212">
        <v>3.0</v>
      </c>
      <c r="H45" s="49" t="s">
        <v>314</v>
      </c>
      <c r="I45" s="51"/>
      <c r="J45" s="49" t="s">
        <v>315</v>
      </c>
      <c r="K45" s="48">
        <v>3.0</v>
      </c>
      <c r="L45" s="71"/>
      <c r="M45" s="58"/>
      <c r="N45" s="70"/>
      <c r="O45" s="58"/>
      <c r="P45" s="49"/>
      <c r="Q45" s="58"/>
      <c r="R45" s="54" t="s">
        <v>347</v>
      </c>
      <c r="S45" s="48">
        <v>3.0</v>
      </c>
      <c r="T45" s="70"/>
      <c r="U45" s="51"/>
      <c r="V45" s="72" t="s">
        <v>316</v>
      </c>
      <c r="W45" s="73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317</v>
      </c>
      <c r="E46" s="91"/>
      <c r="F46" s="85" t="s">
        <v>318</v>
      </c>
      <c r="G46" s="210">
        <v>3.0</v>
      </c>
      <c r="H46" s="49" t="s">
        <v>319</v>
      </c>
      <c r="I46" s="51"/>
      <c r="J46" s="49" t="s">
        <v>320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322</v>
      </c>
      <c r="E47" s="91"/>
      <c r="F47" s="85"/>
      <c r="G47" s="89"/>
      <c r="H47" s="49" t="s">
        <v>323</v>
      </c>
      <c r="I47" s="48" t="s">
        <v>345</v>
      </c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90" t="s">
        <v>326</v>
      </c>
      <c r="E48" s="211" t="s">
        <v>345</v>
      </c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>
        <v>3.0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2026.02.28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629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93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30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9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4</v>
      </c>
      <c r="R11" s="191" t="s">
        <v>27</v>
      </c>
      <c r="S11" s="192">
        <f>countif(S12:S51,"*v*")+countif(S12:S51,"*c*")</f>
        <v>11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7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342</v>
      </c>
      <c r="R12" s="43" t="s">
        <v>36</v>
      </c>
      <c r="S12" s="46" t="s">
        <v>344</v>
      </c>
      <c r="T12" s="43" t="s">
        <v>37</v>
      </c>
      <c r="U12" s="46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343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51"/>
      <c r="J15" s="49" t="s">
        <v>65</v>
      </c>
      <c r="K15" s="51"/>
      <c r="L15" s="54" t="s">
        <v>351</v>
      </c>
      <c r="M15" s="51"/>
      <c r="N15" s="54" t="s">
        <v>66</v>
      </c>
      <c r="O15" s="51"/>
      <c r="P15" s="49" t="s">
        <v>67</v>
      </c>
      <c r="Q15" s="48"/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4"/>
      <c r="M16" s="51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83</v>
      </c>
      <c r="G17" s="51"/>
      <c r="H17" s="49" t="s">
        <v>84</v>
      </c>
      <c r="I17" s="51"/>
      <c r="J17" s="49" t="s">
        <v>85</v>
      </c>
      <c r="K17" s="58"/>
      <c r="L17" s="52" t="s">
        <v>76</v>
      </c>
      <c r="M17" s="55"/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51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93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86</v>
      </c>
      <c r="M18" s="48" t="s">
        <v>344</v>
      </c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104</v>
      </c>
      <c r="G19" s="51"/>
      <c r="H19" s="49" t="s">
        <v>105</v>
      </c>
      <c r="I19" s="51"/>
      <c r="J19" s="49" t="s">
        <v>106</v>
      </c>
      <c r="K19" s="58"/>
      <c r="L19" s="54" t="s">
        <v>96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115</v>
      </c>
      <c r="G20" s="51"/>
      <c r="H20" s="49" t="s">
        <v>116</v>
      </c>
      <c r="I20" s="51"/>
      <c r="J20" s="49" t="s">
        <v>117</v>
      </c>
      <c r="K20" s="58"/>
      <c r="L20" s="54" t="s">
        <v>107</v>
      </c>
      <c r="M20" s="51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123</v>
      </c>
      <c r="G21" s="51"/>
      <c r="H21" s="49" t="s">
        <v>124</v>
      </c>
      <c r="I21" s="51"/>
      <c r="J21" s="49" t="s">
        <v>125</v>
      </c>
      <c r="K21" s="58"/>
      <c r="L21" s="49" t="s">
        <v>118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343</v>
      </c>
      <c r="F22" s="47" t="s">
        <v>134</v>
      </c>
      <c r="G22" s="51"/>
      <c r="H22" s="49" t="s">
        <v>135</v>
      </c>
      <c r="I22" s="51"/>
      <c r="J22" s="49" t="s">
        <v>136</v>
      </c>
      <c r="K22" s="58"/>
      <c r="L22" s="49" t="s">
        <v>126</v>
      </c>
      <c r="M22" s="48" t="s">
        <v>344</v>
      </c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143</v>
      </c>
      <c r="G23" s="51"/>
      <c r="H23" s="49" t="s">
        <v>144</v>
      </c>
      <c r="I23" s="51"/>
      <c r="J23" s="49" t="s">
        <v>145</v>
      </c>
      <c r="K23" s="58"/>
      <c r="L23" s="49"/>
      <c r="M23" s="58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48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153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48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68"/>
      <c r="F25" s="47" t="s">
        <v>162</v>
      </c>
      <c r="G25" s="51"/>
      <c r="H25" s="49" t="s">
        <v>163</v>
      </c>
      <c r="I25" s="51"/>
      <c r="J25" s="49"/>
      <c r="K25" s="58"/>
      <c r="L25" s="54" t="s">
        <v>156</v>
      </c>
      <c r="M25" s="48" t="s">
        <v>344</v>
      </c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344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172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164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 t="s">
        <v>369</v>
      </c>
      <c r="G27" s="48" t="s">
        <v>344</v>
      </c>
      <c r="H27" s="49"/>
      <c r="I27" s="51"/>
      <c r="J27" s="49" t="s">
        <v>181</v>
      </c>
      <c r="K27" s="48" t="s">
        <v>343</v>
      </c>
      <c r="L27" s="54" t="s">
        <v>175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342</v>
      </c>
      <c r="L28" s="54"/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2" t="s">
        <v>191</v>
      </c>
      <c r="M29" s="55" t="s">
        <v>344</v>
      </c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48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343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49" t="s">
        <v>200</v>
      </c>
      <c r="M30" s="58"/>
      <c r="N30" s="54" t="s">
        <v>211</v>
      </c>
      <c r="O30" s="51"/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08" t="s">
        <v>343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210</v>
      </c>
      <c r="M31" s="48" t="s">
        <v>344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/>
      <c r="M32" s="58"/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 t="s">
        <v>353</v>
      </c>
      <c r="S34" s="48" t="s">
        <v>344</v>
      </c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48" t="s">
        <v>344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343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0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5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 t="s">
        <v>347</v>
      </c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90"/>
      <c r="E43" s="91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344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52" t="s">
        <v>307</v>
      </c>
      <c r="E44" s="208" t="s">
        <v>343</v>
      </c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49" t="s">
        <v>312</v>
      </c>
      <c r="E45" s="84"/>
      <c r="F45" s="93" t="s">
        <v>313</v>
      </c>
      <c r="G45" s="94"/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317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 t="s">
        <v>347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322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90" t="s">
        <v>326</v>
      </c>
      <c r="E48" s="91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2026.02.25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130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sum(C11,E11,G11,I11,K11,M11,O11,Q11,S11,U11,W11,Y11,AA11,AC11)+10</f>
        <v>130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9</v>
      </c>
      <c r="D11" s="191" t="s">
        <v>27</v>
      </c>
      <c r="E11" s="192">
        <f>countif(E12:E51,"*v*")+countif(E12:E51,"*c*")</f>
        <v>10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10</v>
      </c>
      <c r="J11" s="191" t="s">
        <v>27</v>
      </c>
      <c r="K11" s="192">
        <f>countif(K12:K51,"*v*")+countif(K12:K51,"*c*")</f>
        <v>17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11</v>
      </c>
      <c r="P11" s="191" t="s">
        <v>27</v>
      </c>
      <c r="Q11" s="192">
        <f>countif(Q12:Q51,"*v*")+countif(Q12:Q51,"*c*")</f>
        <v>8</v>
      </c>
      <c r="R11" s="191" t="s">
        <v>27</v>
      </c>
      <c r="S11" s="192">
        <f>countif(S12:S51,"*v*")+countif(S12:S51,"*c*")</f>
        <v>13</v>
      </c>
      <c r="T11" s="191" t="s">
        <v>27</v>
      </c>
      <c r="U11" s="192">
        <f>countif(U12:U51,"*v*")+countif(U12:U51,"*c*")</f>
        <v>10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5" t="s">
        <v>342</v>
      </c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342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344</v>
      </c>
      <c r="J16" s="49" t="s">
        <v>75</v>
      </c>
      <c r="K16" s="51"/>
      <c r="L16" s="54"/>
      <c r="M16" s="56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51"/>
      <c r="J17" s="49" t="s">
        <v>85</v>
      </c>
      <c r="K17" s="48" t="s">
        <v>343</v>
      </c>
      <c r="L17" s="54" t="s">
        <v>156</v>
      </c>
      <c r="M17" s="48" t="s">
        <v>342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48" t="s">
        <v>344</v>
      </c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342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343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/>
      <c r="E21" s="50"/>
      <c r="F21" s="47" t="s">
        <v>355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371</v>
      </c>
      <c r="C22" s="48" t="s">
        <v>344</v>
      </c>
      <c r="D22" s="64" t="s">
        <v>133</v>
      </c>
      <c r="E22" s="206" t="s">
        <v>344</v>
      </c>
      <c r="F22" s="47" t="s">
        <v>123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6"/>
      <c r="C23" s="51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3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61" t="s">
        <v>151</v>
      </c>
      <c r="C24" s="69"/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625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160</v>
      </c>
      <c r="C25" s="48" t="s">
        <v>344</v>
      </c>
      <c r="D25" s="67" t="s">
        <v>161</v>
      </c>
      <c r="E25" s="68"/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170</v>
      </c>
      <c r="C26" s="48" t="s">
        <v>344</v>
      </c>
      <c r="D26" s="67" t="s">
        <v>171</v>
      </c>
      <c r="E26" s="68"/>
      <c r="F26" s="47" t="s">
        <v>162</v>
      </c>
      <c r="G26" s="48" t="s">
        <v>344</v>
      </c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342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74" t="s">
        <v>179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187</v>
      </c>
      <c r="C28" s="51"/>
      <c r="D28" s="67" t="s">
        <v>188</v>
      </c>
      <c r="E28" s="213" t="s">
        <v>344</v>
      </c>
      <c r="F28" s="75" t="s">
        <v>189</v>
      </c>
      <c r="G28" s="207" t="s">
        <v>344</v>
      </c>
      <c r="H28" s="49"/>
      <c r="I28" s="51"/>
      <c r="J28" s="49" t="s">
        <v>190</v>
      </c>
      <c r="K28" s="51"/>
      <c r="L28" s="54" t="s">
        <v>175</v>
      </c>
      <c r="M28" s="48" t="s">
        <v>344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 t="s">
        <v>344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196</v>
      </c>
      <c r="C29" s="51"/>
      <c r="D29" s="67"/>
      <c r="E29" s="68"/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205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48" t="s">
        <v>344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 t="s">
        <v>344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216</v>
      </c>
      <c r="C31" s="51"/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58"/>
      <c r="J32" s="52" t="s">
        <v>228</v>
      </c>
      <c r="K32" s="55" t="s">
        <v>343</v>
      </c>
      <c r="L32" s="49" t="s">
        <v>210</v>
      </c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358</v>
      </c>
      <c r="C33" s="48" t="s">
        <v>344</v>
      </c>
      <c r="D33" s="49" t="s">
        <v>231</v>
      </c>
      <c r="E33" s="88"/>
      <c r="F33" s="85" t="s">
        <v>232</v>
      </c>
      <c r="G33" s="210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59" t="s">
        <v>357</v>
      </c>
      <c r="C34" s="48">
        <v>10.0</v>
      </c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6" t="s">
        <v>344</v>
      </c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08" t="s">
        <v>344</v>
      </c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89"/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631</v>
      </c>
      <c r="U39" s="55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48" t="s">
        <v>343</v>
      </c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2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344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2026.02.22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8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130</v>
      </c>
      <c r="AT5" s="9" t="s">
        <v>1</v>
      </c>
    </row>
    <row r="6">
      <c r="A6" s="1"/>
      <c r="B6" s="6" t="s">
        <v>331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12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19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8</v>
      </c>
      <c r="J8" s="12"/>
      <c r="K8" s="15" t="s">
        <v>9</v>
      </c>
      <c r="L8" s="100">
        <f>countif(B14:AH57,"3")</f>
        <v>130</v>
      </c>
      <c r="M8" s="12"/>
      <c r="N8" s="15" t="s">
        <v>10</v>
      </c>
      <c r="O8" s="16">
        <f>countif(B14:AH57,"4")</f>
        <v>12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45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19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45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157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157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9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13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22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17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17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9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11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13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12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13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21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3.0</v>
      </c>
      <c r="AB14" s="123"/>
      <c r="AC14" s="43" t="s">
        <v>37</v>
      </c>
      <c r="AD14" s="130">
        <v>3.0</v>
      </c>
      <c r="AE14" s="117"/>
      <c r="AF14" s="43" t="s">
        <v>38</v>
      </c>
      <c r="AG14" s="118">
        <v>5.0</v>
      </c>
      <c r="AH14" s="117" t="s">
        <v>344</v>
      </c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43</v>
      </c>
      <c r="O15" s="126">
        <v>2.0</v>
      </c>
      <c r="P15" s="51"/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 t="s">
        <v>345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>
        <v>3.0</v>
      </c>
      <c r="M16" s="129"/>
      <c r="N16" s="49" t="s">
        <v>54</v>
      </c>
      <c r="O16" s="126">
        <v>5.0</v>
      </c>
      <c r="P16" s="48" t="s">
        <v>344</v>
      </c>
      <c r="Q16" s="54" t="s">
        <v>55</v>
      </c>
      <c r="R16" s="126"/>
      <c r="S16" s="127"/>
      <c r="T16" s="54" t="s">
        <v>56</v>
      </c>
      <c r="U16" s="126">
        <v>3.0</v>
      </c>
      <c r="V16" s="51"/>
      <c r="W16" s="54" t="s">
        <v>57</v>
      </c>
      <c r="X16" s="136" t="s">
        <v>342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>
        <v>3.0</v>
      </c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49" t="s">
        <v>64</v>
      </c>
      <c r="L17" s="126" t="s">
        <v>345</v>
      </c>
      <c r="M17" s="138"/>
      <c r="N17" s="49" t="s">
        <v>65</v>
      </c>
      <c r="O17" s="126" t="s">
        <v>345</v>
      </c>
      <c r="P17" s="51"/>
      <c r="Q17" s="54"/>
      <c r="R17" s="135"/>
      <c r="S17" s="51"/>
      <c r="T17" s="54" t="s">
        <v>66</v>
      </c>
      <c r="U17" s="126">
        <v>2.0</v>
      </c>
      <c r="V17" s="48" t="s">
        <v>344</v>
      </c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3.0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2"/>
      <c r="R18" s="130"/>
      <c r="S18" s="131"/>
      <c r="T18" s="54"/>
      <c r="U18" s="135"/>
      <c r="V18" s="51"/>
      <c r="W18" s="49" t="s">
        <v>77</v>
      </c>
      <c r="X18" s="126">
        <v>3.0</v>
      </c>
      <c r="Y18" s="51"/>
      <c r="Z18" s="54" t="s">
        <v>78</v>
      </c>
      <c r="AA18" s="126" t="s">
        <v>345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172</v>
      </c>
      <c r="I19" s="126"/>
      <c r="J19" s="133"/>
      <c r="K19" s="49" t="s">
        <v>84</v>
      </c>
      <c r="L19" s="126" t="s">
        <v>342</v>
      </c>
      <c r="M19" s="138"/>
      <c r="N19" s="49" t="s">
        <v>85</v>
      </c>
      <c r="O19" s="135"/>
      <c r="P19" s="51"/>
      <c r="Q19" s="54" t="s">
        <v>156</v>
      </c>
      <c r="R19" s="126">
        <v>3.0</v>
      </c>
      <c r="S19" s="51"/>
      <c r="T19" s="52" t="s">
        <v>87</v>
      </c>
      <c r="U19" s="130">
        <v>3.0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26">
        <v>3.0</v>
      </c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 t="s">
        <v>342</v>
      </c>
      <c r="G20" s="127"/>
      <c r="H20" s="47" t="s">
        <v>83</v>
      </c>
      <c r="I20" s="126">
        <v>3.0</v>
      </c>
      <c r="J20" s="133"/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107</v>
      </c>
      <c r="R20" s="135"/>
      <c r="S20" s="51"/>
      <c r="T20" s="54" t="s">
        <v>97</v>
      </c>
      <c r="U20" s="135"/>
      <c r="V20" s="51"/>
      <c r="W20" s="49" t="s">
        <v>98</v>
      </c>
      <c r="X20" s="135"/>
      <c r="Y20" s="51"/>
      <c r="Z20" s="54" t="s">
        <v>99</v>
      </c>
      <c r="AA20" s="126">
        <v>2.0</v>
      </c>
      <c r="AB20" s="48" t="s">
        <v>344</v>
      </c>
      <c r="AC20" s="54" t="s">
        <v>100</v>
      </c>
      <c r="AD20" s="126" t="s">
        <v>342</v>
      </c>
      <c r="AE20" s="51"/>
      <c r="AF20" s="54" t="s">
        <v>101</v>
      </c>
      <c r="AG20" s="135"/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93</v>
      </c>
      <c r="I21" s="126">
        <v>3.0</v>
      </c>
      <c r="J21" s="133"/>
      <c r="K21" s="49" t="s">
        <v>105</v>
      </c>
      <c r="L21" s="126" t="s">
        <v>342</v>
      </c>
      <c r="M21" s="138"/>
      <c r="N21" s="49" t="s">
        <v>106</v>
      </c>
      <c r="O21" s="135"/>
      <c r="P21" s="51"/>
      <c r="Q21" s="54" t="s">
        <v>351</v>
      </c>
      <c r="R21" s="135"/>
      <c r="S21" s="51"/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320">
        <v>3.0</v>
      </c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/>
      <c r="G22" s="127"/>
      <c r="H22" s="47" t="s">
        <v>104</v>
      </c>
      <c r="I22" s="126">
        <v>3.0</v>
      </c>
      <c r="J22" s="133" t="s">
        <v>344</v>
      </c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115</v>
      </c>
      <c r="I23" s="126" t="s">
        <v>342</v>
      </c>
      <c r="J23" s="133"/>
      <c r="K23" s="49" t="s">
        <v>124</v>
      </c>
      <c r="L23" s="126">
        <v>3.0</v>
      </c>
      <c r="M23" s="199" t="s">
        <v>344</v>
      </c>
      <c r="N23" s="49" t="s">
        <v>125</v>
      </c>
      <c r="O23" s="126">
        <v>3.0</v>
      </c>
      <c r="P23" s="48" t="s">
        <v>343</v>
      </c>
      <c r="Q23" s="49" t="s">
        <v>126</v>
      </c>
      <c r="R23" s="135"/>
      <c r="S23" s="51"/>
      <c r="T23" s="52" t="s">
        <v>127</v>
      </c>
      <c r="U23" s="130">
        <v>3.0</v>
      </c>
      <c r="V23" s="131"/>
      <c r="W23" s="49" t="s">
        <v>128</v>
      </c>
      <c r="X23" s="135"/>
      <c r="Y23" s="51"/>
      <c r="Z23" s="54" t="s">
        <v>129</v>
      </c>
      <c r="AA23" s="126" t="s">
        <v>342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59" t="s">
        <v>132</v>
      </c>
      <c r="C24" s="124">
        <v>3.0</v>
      </c>
      <c r="D24" s="125"/>
      <c r="E24" s="64" t="s">
        <v>133</v>
      </c>
      <c r="F24" s="140">
        <v>3.0</v>
      </c>
      <c r="G24" s="141"/>
      <c r="H24" s="47" t="s">
        <v>123</v>
      </c>
      <c r="I24" s="126">
        <v>3.0</v>
      </c>
      <c r="J24" s="133" t="s">
        <v>344</v>
      </c>
      <c r="K24" s="49" t="s">
        <v>135</v>
      </c>
      <c r="L24" s="126">
        <v>3.0</v>
      </c>
      <c r="M24" s="199" t="s">
        <v>344</v>
      </c>
      <c r="N24" s="49" t="s">
        <v>136</v>
      </c>
      <c r="O24" s="126">
        <v>3.0</v>
      </c>
      <c r="P24" s="48" t="s">
        <v>343</v>
      </c>
      <c r="Q24" s="49"/>
      <c r="R24" s="135"/>
      <c r="S24" s="51"/>
      <c r="T24" s="54" t="s">
        <v>137</v>
      </c>
      <c r="U24" s="135"/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5.0</v>
      </c>
      <c r="AH24" s="48" t="s">
        <v>344</v>
      </c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1" t="s">
        <v>151</v>
      </c>
      <c r="C25" s="128"/>
      <c r="D25" s="131"/>
      <c r="E25" s="67" t="s">
        <v>142</v>
      </c>
      <c r="F25" s="126">
        <v>3.0</v>
      </c>
      <c r="G25" s="127"/>
      <c r="H25" s="47" t="s">
        <v>134</v>
      </c>
      <c r="I25" s="126">
        <v>3.0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48" t="s">
        <v>343</v>
      </c>
      <c r="Q25" s="52" t="s">
        <v>76</v>
      </c>
      <c r="R25" s="130">
        <v>3.0</v>
      </c>
      <c r="S25" s="131"/>
      <c r="T25" s="54" t="s">
        <v>147</v>
      </c>
      <c r="U25" s="126" t="s">
        <v>342</v>
      </c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59" t="s">
        <v>160</v>
      </c>
      <c r="C26" s="124">
        <v>3.0</v>
      </c>
      <c r="D26" s="125" t="s">
        <v>344</v>
      </c>
      <c r="E26" s="67" t="s">
        <v>152</v>
      </c>
      <c r="F26" s="126" t="s">
        <v>342</v>
      </c>
      <c r="G26" s="127"/>
      <c r="H26" s="47" t="s">
        <v>143</v>
      </c>
      <c r="I26" s="126">
        <v>4.0</v>
      </c>
      <c r="J26" s="133" t="s">
        <v>344</v>
      </c>
      <c r="K26" s="49" t="s">
        <v>154</v>
      </c>
      <c r="L26" s="216"/>
      <c r="M26" s="86"/>
      <c r="N26" s="49" t="s">
        <v>155</v>
      </c>
      <c r="O26" s="126">
        <v>3.0</v>
      </c>
      <c r="P26" s="48" t="s">
        <v>343</v>
      </c>
      <c r="Q26" s="52" t="s">
        <v>146</v>
      </c>
      <c r="R26" s="130">
        <v>3.0</v>
      </c>
      <c r="S26" s="13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>
        <v>2.0</v>
      </c>
      <c r="AH26" s="131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170</v>
      </c>
      <c r="C27" s="124">
        <v>4.0</v>
      </c>
      <c r="D27" s="125" t="s">
        <v>344</v>
      </c>
      <c r="E27" s="67" t="s">
        <v>161</v>
      </c>
      <c r="F27" s="126">
        <v>4.0</v>
      </c>
      <c r="G27" s="198" t="s">
        <v>343</v>
      </c>
      <c r="H27" s="47" t="s">
        <v>153</v>
      </c>
      <c r="I27" s="126">
        <v>5.0</v>
      </c>
      <c r="J27" s="133" t="s">
        <v>344</v>
      </c>
      <c r="K27" s="49" t="s">
        <v>163</v>
      </c>
      <c r="L27" s="217"/>
      <c r="M27" s="86"/>
      <c r="N27" s="49"/>
      <c r="O27" s="135"/>
      <c r="P27" s="51"/>
      <c r="Q27" s="54" t="s">
        <v>96</v>
      </c>
      <c r="R27" s="126">
        <v>3.0</v>
      </c>
      <c r="S27" s="51"/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>
        <v>2.0</v>
      </c>
      <c r="AH27" s="131" t="s">
        <v>344</v>
      </c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74" t="s">
        <v>179</v>
      </c>
      <c r="C28" s="124"/>
      <c r="D28" s="144"/>
      <c r="E28" s="67" t="s">
        <v>171</v>
      </c>
      <c r="F28" s="126"/>
      <c r="G28" s="127"/>
      <c r="H28" s="47" t="s">
        <v>162</v>
      </c>
      <c r="I28" s="126">
        <v>3.0</v>
      </c>
      <c r="J28" s="133"/>
      <c r="K28" s="49" t="s">
        <v>173</v>
      </c>
      <c r="L28" s="217"/>
      <c r="M28" s="82"/>
      <c r="N28" s="52" t="s">
        <v>174</v>
      </c>
      <c r="O28" s="126">
        <v>3.0</v>
      </c>
      <c r="P28" s="51"/>
      <c r="Q28" s="54" t="s">
        <v>86</v>
      </c>
      <c r="R28" s="135"/>
      <c r="S28" s="51"/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59" t="s">
        <v>187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217"/>
      <c r="M29" s="82"/>
      <c r="N29" s="49" t="s">
        <v>181</v>
      </c>
      <c r="O29" s="126">
        <v>3.0</v>
      </c>
      <c r="P29" s="51"/>
      <c r="Q29" s="54" t="s">
        <v>164</v>
      </c>
      <c r="R29" s="126">
        <v>4.0</v>
      </c>
      <c r="S29" s="48" t="s">
        <v>344</v>
      </c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26">
        <v>3.0</v>
      </c>
      <c r="AE29" s="131"/>
      <c r="AF29" s="54" t="s">
        <v>186</v>
      </c>
      <c r="AG29" s="126">
        <v>5.0</v>
      </c>
      <c r="AH29" s="48" t="s">
        <v>344</v>
      </c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196</v>
      </c>
      <c r="C30" s="124"/>
      <c r="D30" s="144"/>
      <c r="E30" s="67" t="s">
        <v>188</v>
      </c>
      <c r="F30" s="126">
        <v>5.0</v>
      </c>
      <c r="G30" s="198" t="s">
        <v>343</v>
      </c>
      <c r="H30" s="75" t="s">
        <v>189</v>
      </c>
      <c r="I30" s="128">
        <v>3.0</v>
      </c>
      <c r="J30" s="148"/>
      <c r="K30" s="49"/>
      <c r="L30" s="217"/>
      <c r="M30" s="82"/>
      <c r="N30" s="49" t="s">
        <v>190</v>
      </c>
      <c r="O30" s="126">
        <v>3.0</v>
      </c>
      <c r="P30" s="51"/>
      <c r="Q30" s="54" t="s">
        <v>175</v>
      </c>
      <c r="R30" s="126">
        <v>3.0</v>
      </c>
      <c r="S30" s="51"/>
      <c r="T30" s="70"/>
      <c r="U30" s="135"/>
      <c r="V30" s="51"/>
      <c r="W30" s="49" t="s">
        <v>192</v>
      </c>
      <c r="X30" s="135"/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205</v>
      </c>
      <c r="C31" s="124"/>
      <c r="D31" s="144"/>
      <c r="E31" s="67"/>
      <c r="F31" s="126"/>
      <c r="G31" s="127"/>
      <c r="H31" s="77" t="s">
        <v>197</v>
      </c>
      <c r="I31" s="126" t="s">
        <v>342</v>
      </c>
      <c r="J31" s="133"/>
      <c r="K31" s="79" t="s">
        <v>198</v>
      </c>
      <c r="L31" s="203">
        <v>3.0</v>
      </c>
      <c r="M31" s="218"/>
      <c r="N31" s="49" t="s">
        <v>199</v>
      </c>
      <c r="O31" s="135"/>
      <c r="P31" s="51"/>
      <c r="Q31" s="54"/>
      <c r="R31" s="135"/>
      <c r="S31" s="51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48" t="s">
        <v>343</v>
      </c>
      <c r="AF31" s="54" t="s">
        <v>204</v>
      </c>
      <c r="AG31" s="126">
        <v>3.0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216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19">
        <v>4.0</v>
      </c>
      <c r="M32" s="209" t="s">
        <v>344</v>
      </c>
      <c r="N32" s="49" t="s">
        <v>209</v>
      </c>
      <c r="O32" s="135"/>
      <c r="P32" s="51"/>
      <c r="Q32" s="52" t="s">
        <v>191</v>
      </c>
      <c r="R32" s="130">
        <v>3.0</v>
      </c>
      <c r="S32" s="131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26" t="s">
        <v>342</v>
      </c>
      <c r="AE32" s="51"/>
      <c r="AF32" s="54" t="s">
        <v>215</v>
      </c>
      <c r="AG32" s="126">
        <v>3.0</v>
      </c>
      <c r="AH32" s="48" t="s">
        <v>344</v>
      </c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/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>
        <v>4.0</v>
      </c>
      <c r="J33" s="133" t="s">
        <v>344</v>
      </c>
      <c r="K33" s="83" t="s">
        <v>219</v>
      </c>
      <c r="L33" s="219" t="s">
        <v>342</v>
      </c>
      <c r="M33" s="86"/>
      <c r="N33" s="49"/>
      <c r="O33" s="135"/>
      <c r="P33" s="51"/>
      <c r="Q33" s="49" t="s">
        <v>200</v>
      </c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35"/>
      <c r="AB33" s="51"/>
      <c r="AC33" s="54" t="s">
        <v>223</v>
      </c>
      <c r="AD33" s="126" t="s">
        <v>342</v>
      </c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/>
      <c r="G34" s="139"/>
      <c r="H34" s="85" t="s">
        <v>226</v>
      </c>
      <c r="I34" s="135"/>
      <c r="J34" s="145"/>
      <c r="K34" s="83" t="s">
        <v>227</v>
      </c>
      <c r="L34" s="217"/>
      <c r="M34" s="86"/>
      <c r="N34" s="52" t="s">
        <v>228</v>
      </c>
      <c r="O34" s="135"/>
      <c r="P34" s="51"/>
      <c r="Q34" s="49" t="s">
        <v>210</v>
      </c>
      <c r="R34" s="126">
        <v>3.0</v>
      </c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>
        <v>2.0</v>
      </c>
      <c r="AB34" s="48" t="s">
        <v>344</v>
      </c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>
        <v>3.0</v>
      </c>
      <c r="G35" s="139"/>
      <c r="H35" s="85" t="s">
        <v>232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234</v>
      </c>
      <c r="O35" s="126">
        <v>3.0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35"/>
      <c r="AB35" s="51"/>
      <c r="AC35" s="52" t="s">
        <v>237</v>
      </c>
      <c r="AD35" s="126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/>
      <c r="J36" s="145"/>
      <c r="K36" s="83" t="s">
        <v>241</v>
      </c>
      <c r="L36" s="219">
        <v>3.0</v>
      </c>
      <c r="M36" s="82"/>
      <c r="N36" s="49" t="s">
        <v>242</v>
      </c>
      <c r="O36" s="135"/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 t="s">
        <v>353</v>
      </c>
      <c r="AA36" s="126">
        <v>3.0</v>
      </c>
      <c r="AB36" s="51"/>
      <c r="AC36" s="54" t="s">
        <v>245</v>
      </c>
      <c r="AD36" s="126">
        <v>5.0</v>
      </c>
      <c r="AE36" s="48" t="s">
        <v>343</v>
      </c>
      <c r="AF36" s="54" t="s">
        <v>246</v>
      </c>
      <c r="AG36" s="126">
        <v>3.0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19">
        <v>3.0</v>
      </c>
      <c r="M37" s="209" t="s">
        <v>344</v>
      </c>
      <c r="N37" s="49" t="s">
        <v>250</v>
      </c>
      <c r="O37" s="126">
        <v>3.0</v>
      </c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3.0</v>
      </c>
      <c r="Y37" s="51"/>
      <c r="Z37" s="52" t="s">
        <v>253</v>
      </c>
      <c r="AA37" s="130"/>
      <c r="AB37" s="131"/>
      <c r="AC37" s="54" t="s">
        <v>254</v>
      </c>
      <c r="AD37" s="126" t="s">
        <v>345</v>
      </c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>
        <v>4.0</v>
      </c>
      <c r="J38" s="133" t="s">
        <v>344</v>
      </c>
      <c r="K38" s="83" t="s">
        <v>257</v>
      </c>
      <c r="L38" s="219" t="s">
        <v>342</v>
      </c>
      <c r="M38" s="86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26" t="s">
        <v>342</v>
      </c>
      <c r="Y38" s="51"/>
      <c r="Z38" s="54" t="s">
        <v>260</v>
      </c>
      <c r="AA38" s="135"/>
      <c r="AB38" s="51"/>
      <c r="AC38" s="54" t="s">
        <v>261</v>
      </c>
      <c r="AD38" s="135"/>
      <c r="AE38" s="51"/>
      <c r="AF38" s="54" t="s">
        <v>262</v>
      </c>
      <c r="AG38" s="135"/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217"/>
      <c r="M39" s="86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35"/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342</v>
      </c>
      <c r="G40" s="141"/>
      <c r="H40" s="93" t="s">
        <v>268</v>
      </c>
      <c r="I40" s="203">
        <v>3.0</v>
      </c>
      <c r="J40" s="158"/>
      <c r="K40" s="83" t="s">
        <v>269</v>
      </c>
      <c r="L40" s="216"/>
      <c r="M40" s="86"/>
      <c r="N40" s="52" t="s">
        <v>270</v>
      </c>
      <c r="O40" s="126">
        <v>3.0</v>
      </c>
      <c r="P40" s="51"/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3.0</v>
      </c>
      <c r="AB40" s="131"/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45"/>
      <c r="K41" s="83"/>
      <c r="L41" s="217"/>
      <c r="M41" s="86"/>
      <c r="N41" s="49" t="s">
        <v>275</v>
      </c>
      <c r="O41" s="126">
        <v>3.0</v>
      </c>
      <c r="P41" s="51"/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26" t="s">
        <v>343</v>
      </c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3">
        <v>3.0</v>
      </c>
      <c r="M42" s="218"/>
      <c r="N42" s="49" t="s">
        <v>283</v>
      </c>
      <c r="O42" s="126" t="s">
        <v>345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35"/>
      <c r="AB42" s="51"/>
      <c r="AC42" s="52" t="s">
        <v>286</v>
      </c>
      <c r="AD42" s="130"/>
      <c r="AE42" s="131"/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 t="s">
        <v>342</v>
      </c>
      <c r="J43" s="145"/>
      <c r="K43" s="83" t="s">
        <v>290</v>
      </c>
      <c r="L43" s="219">
        <v>4.0</v>
      </c>
      <c r="M43" s="209" t="s">
        <v>344</v>
      </c>
      <c r="N43" s="49" t="s">
        <v>291</v>
      </c>
      <c r="O43" s="126" t="s">
        <v>345</v>
      </c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3.0</v>
      </c>
      <c r="AE43" s="48" t="s">
        <v>343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85" t="s">
        <v>296</v>
      </c>
      <c r="I44" s="126"/>
      <c r="J44" s="145"/>
      <c r="K44" s="83" t="s">
        <v>297</v>
      </c>
      <c r="L44" s="126">
        <v>3.0</v>
      </c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3.0</v>
      </c>
      <c r="AB44" s="51"/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52" t="s">
        <v>307</v>
      </c>
      <c r="F45" s="140">
        <v>3.0</v>
      </c>
      <c r="G45" s="141"/>
      <c r="H45" s="85" t="s">
        <v>302</v>
      </c>
      <c r="I45" s="126"/>
      <c r="J45" s="127"/>
      <c r="K45" s="83" t="s">
        <v>303</v>
      </c>
      <c r="L45" s="126">
        <v>4.0</v>
      </c>
      <c r="M45" s="199" t="s">
        <v>344</v>
      </c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35"/>
      <c r="AB45" s="51"/>
      <c r="AC45" s="54" t="s">
        <v>305</v>
      </c>
      <c r="AD45" s="130">
        <v>3.0</v>
      </c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49" t="s">
        <v>312</v>
      </c>
      <c r="F46" s="155" t="s">
        <v>342</v>
      </c>
      <c r="G46" s="139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6">
        <v>3.0</v>
      </c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26" t="s">
        <v>342</v>
      </c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90" t="s">
        <v>317</v>
      </c>
      <c r="F47" s="155" t="s">
        <v>342</v>
      </c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 t="s">
        <v>347</v>
      </c>
      <c r="AA47" s="126">
        <v>3.0</v>
      </c>
      <c r="AB47" s="48" t="s">
        <v>344</v>
      </c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322</v>
      </c>
      <c r="F48" s="135"/>
      <c r="G48" s="153"/>
      <c r="H48" s="85" t="s">
        <v>318</v>
      </c>
      <c r="I48" s="126">
        <v>3.0</v>
      </c>
      <c r="J48" s="145"/>
      <c r="K48" s="49" t="s">
        <v>319</v>
      </c>
      <c r="L48" s="126" t="s">
        <v>342</v>
      </c>
      <c r="M48" s="132"/>
      <c r="N48" s="49" t="s">
        <v>320</v>
      </c>
      <c r="O48" s="126">
        <v>3.0</v>
      </c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26"/>
      <c r="AB48" s="48"/>
      <c r="AC48" s="70"/>
      <c r="AD48" s="135"/>
      <c r="AE48" s="51"/>
      <c r="AF48" s="54" t="s">
        <v>321</v>
      </c>
      <c r="AG48" s="126">
        <v>3.0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326</v>
      </c>
      <c r="F49" s="126" t="s">
        <v>345</v>
      </c>
      <c r="G49" s="153"/>
      <c r="H49" s="85"/>
      <c r="I49" s="135"/>
      <c r="J49" s="145"/>
      <c r="K49" s="49" t="s">
        <v>323</v>
      </c>
      <c r="L49" s="126">
        <v>3.0</v>
      </c>
      <c r="M49" s="199" t="s">
        <v>344</v>
      </c>
      <c r="N49" s="49" t="s">
        <v>324</v>
      </c>
      <c r="O49" s="126" t="s">
        <v>345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71"/>
      <c r="F50" s="135"/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2026.02.21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632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102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12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10</v>
      </c>
      <c r="J11" s="191" t="s">
        <v>27</v>
      </c>
      <c r="K11" s="192">
        <f>countif(K12:K51,"*v*")+countif(K12:K51,"*c*")</f>
        <v>10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8</v>
      </c>
      <c r="R11" s="191" t="s">
        <v>27</v>
      </c>
      <c r="S11" s="192">
        <f>countif(S12:S51,"*v*")+countif(S12:S51,"*c*")</f>
        <v>12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321" t="s">
        <v>344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/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51"/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322" t="s">
        <v>344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48" t="s">
        <v>344</v>
      </c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115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344</v>
      </c>
      <c r="F22" s="47" t="s">
        <v>123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213" t="s">
        <v>344</v>
      </c>
      <c r="F23" s="47" t="s">
        <v>134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5" t="s">
        <v>344</v>
      </c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51"/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48" t="s">
        <v>343</v>
      </c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321" t="s">
        <v>344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4" t="s">
        <v>344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48" t="s">
        <v>344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633</v>
      </c>
      <c r="C33" s="48" t="s">
        <v>344</v>
      </c>
      <c r="D33" s="49" t="s">
        <v>231</v>
      </c>
      <c r="E33" s="88"/>
      <c r="F33" s="85" t="s">
        <v>232</v>
      </c>
      <c r="G33" s="89"/>
      <c r="H33" s="83" t="s">
        <v>233</v>
      </c>
      <c r="I33" s="48" t="s">
        <v>344</v>
      </c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321" t="s">
        <v>344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59" t="s">
        <v>634</v>
      </c>
      <c r="C34" s="48" t="s">
        <v>344</v>
      </c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1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 t="s">
        <v>344</v>
      </c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 t="s">
        <v>509</v>
      </c>
      <c r="G37" s="210" t="s">
        <v>344</v>
      </c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342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0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321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322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51"/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2" t="s">
        <v>344</v>
      </c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 t="s">
        <v>353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 t="s">
        <v>352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 t="s">
        <v>347</v>
      </c>
      <c r="S47" s="48" t="s">
        <v>344</v>
      </c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2026.02.18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635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sum(C11,E11,G11,I11,K11,M11,O11,Q11,S11,U11,W11,Y11,AA11,AC11)+9</f>
        <v>92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5</v>
      </c>
      <c r="D11" s="191" t="s">
        <v>27</v>
      </c>
      <c r="E11" s="192">
        <f>countif(E12:E51,"*v*")+countif(E12:E51,"*c*")</f>
        <v>6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4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6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7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625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51"/>
      <c r="J16" s="49" t="s">
        <v>75</v>
      </c>
      <c r="K16" s="51"/>
      <c r="L16" s="52"/>
      <c r="M16" s="53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345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58"/>
      <c r="L17" s="54" t="s">
        <v>156</v>
      </c>
      <c r="M17" s="48" t="s">
        <v>342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51"/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 t="s">
        <v>636</v>
      </c>
      <c r="E21" s="205" t="s">
        <v>344</v>
      </c>
      <c r="F21" s="47" t="s">
        <v>115</v>
      </c>
      <c r="G21" s="51"/>
      <c r="H21" s="49" t="s">
        <v>124</v>
      </c>
      <c r="I21" s="51"/>
      <c r="J21" s="49" t="s">
        <v>125</v>
      </c>
      <c r="K21" s="48" t="s">
        <v>343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342</v>
      </c>
      <c r="F22" s="47" t="s">
        <v>123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5" t="s">
        <v>344</v>
      </c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58"/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342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68"/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355</v>
      </c>
      <c r="G26" s="48" t="s">
        <v>344</v>
      </c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51"/>
      <c r="N26" s="54" t="s">
        <v>176</v>
      </c>
      <c r="O26" s="48" t="s">
        <v>344</v>
      </c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3" t="s">
        <v>344</v>
      </c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345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48" t="s">
        <v>342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342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637</v>
      </c>
      <c r="C31" s="51"/>
      <c r="D31" s="52" t="s">
        <v>217</v>
      </c>
      <c r="E31" s="80"/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48" t="s">
        <v>344</v>
      </c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342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342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0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631</v>
      </c>
      <c r="U39" s="55" t="s">
        <v>343</v>
      </c>
      <c r="V39" s="72" t="s">
        <v>279</v>
      </c>
      <c r="W39" s="73" t="s">
        <v>344</v>
      </c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3"/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345</v>
      </c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 t="s">
        <v>347</v>
      </c>
      <c r="E42" s="211" t="s">
        <v>344</v>
      </c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342</v>
      </c>
      <c r="F43" s="85" t="s">
        <v>302</v>
      </c>
      <c r="G43" s="89"/>
      <c r="H43" s="83" t="s">
        <v>303</v>
      </c>
      <c r="I43" s="48" t="s">
        <v>344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2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2026.02.11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105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638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sum(C11,E11,G11,I11,K11,M11,O11,Q11,S11,U11,W11,Y11,AA11,AC11)+12</f>
        <v>105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8</v>
      </c>
      <c r="J11" s="191" t="s">
        <v>27</v>
      </c>
      <c r="K11" s="192">
        <f>countif(K12:K51,"*v*")+countif(K12:K51,"*c*")</f>
        <v>13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11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343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/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48" t="s">
        <v>342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4"/>
      <c r="M16" s="57"/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4" t="s">
        <v>156</v>
      </c>
      <c r="M17" s="48" t="s">
        <v>342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/>
      <c r="E21" s="50"/>
      <c r="F21" s="47" t="s">
        <v>355</v>
      </c>
      <c r="G21" s="48" t="s">
        <v>344</v>
      </c>
      <c r="H21" s="49" t="s">
        <v>124</v>
      </c>
      <c r="I21" s="51"/>
      <c r="J21" s="49" t="s">
        <v>125</v>
      </c>
      <c r="K21" s="48" t="s">
        <v>343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342</v>
      </c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59" t="s">
        <v>132</v>
      </c>
      <c r="C22" s="48" t="s">
        <v>344</v>
      </c>
      <c r="D22" s="64" t="s">
        <v>133</v>
      </c>
      <c r="E22" s="206" t="s">
        <v>344</v>
      </c>
      <c r="F22" s="47" t="s">
        <v>123</v>
      </c>
      <c r="G22" s="48" t="s">
        <v>344</v>
      </c>
      <c r="H22" s="49" t="s">
        <v>135</v>
      </c>
      <c r="I22" s="48" t="s">
        <v>342</v>
      </c>
      <c r="J22" s="49" t="s">
        <v>136</v>
      </c>
      <c r="K22" s="48" t="s">
        <v>343</v>
      </c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5" t="s">
        <v>342</v>
      </c>
      <c r="N23" s="54" t="s">
        <v>147</v>
      </c>
      <c r="O23" s="48" t="s">
        <v>342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51"/>
      <c r="D25" s="67" t="s">
        <v>161</v>
      </c>
      <c r="E25" s="68"/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345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48" t="s">
        <v>344</v>
      </c>
      <c r="H26" s="49" t="s">
        <v>173</v>
      </c>
      <c r="I26" s="51"/>
      <c r="J26" s="52" t="s">
        <v>174</v>
      </c>
      <c r="K26" s="53"/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3" t="s">
        <v>344</v>
      </c>
      <c r="F28" s="75" t="s">
        <v>189</v>
      </c>
      <c r="G28" s="207" t="s">
        <v>344</v>
      </c>
      <c r="H28" s="49"/>
      <c r="I28" s="51"/>
      <c r="J28" s="49" t="s">
        <v>190</v>
      </c>
      <c r="K28" s="51"/>
      <c r="L28" s="54" t="s">
        <v>175</v>
      </c>
      <c r="M28" s="48" t="s">
        <v>344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48" t="s">
        <v>342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342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639</v>
      </c>
      <c r="C31" s="48">
        <v>12.0</v>
      </c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358</v>
      </c>
      <c r="C32" s="48" t="s">
        <v>344</v>
      </c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58"/>
      <c r="N32" s="54"/>
      <c r="O32" s="51"/>
      <c r="P32" s="49" t="s">
        <v>229</v>
      </c>
      <c r="Q32" s="48" t="s">
        <v>342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51"/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0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631</v>
      </c>
      <c r="U39" s="55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1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48" t="s">
        <v>345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58"/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342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48" t="s">
        <v>344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2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2026.02.08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8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133</v>
      </c>
      <c r="AT5" s="9" t="s">
        <v>1</v>
      </c>
    </row>
    <row r="6">
      <c r="A6" s="1"/>
      <c r="B6" s="6" t="s">
        <v>640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14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22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countif(B14:AH57,"1")</f>
        <v>0</v>
      </c>
      <c r="G8" s="12"/>
      <c r="H8" s="15" t="s">
        <v>8</v>
      </c>
      <c r="I8" s="100">
        <f>countif(B14:AH57,"2")</f>
        <v>8</v>
      </c>
      <c r="J8" s="12"/>
      <c r="K8" s="15" t="s">
        <v>9</v>
      </c>
      <c r="L8" s="100">
        <f>countif(B14:AH57,"3")</f>
        <v>133</v>
      </c>
      <c r="M8" s="12"/>
      <c r="N8" s="15" t="s">
        <v>10</v>
      </c>
      <c r="O8" s="16">
        <f>countif(B14:AH57,"4")</f>
        <v>14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37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countif(B14:AH57,"5")+O8</f>
        <v>22</v>
      </c>
      <c r="F9" s="22"/>
      <c r="G9" s="22"/>
      <c r="H9" s="23"/>
      <c r="I9" s="102" t="s">
        <v>334</v>
      </c>
      <c r="J9" s="22"/>
      <c r="K9" s="22"/>
      <c r="L9" s="103"/>
      <c r="M9" s="21">
        <f>countif(B14:AH57,"*v*")</f>
        <v>37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163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163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8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14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23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14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19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12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11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13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12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18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19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5.0</v>
      </c>
      <c r="AB14" s="123"/>
      <c r="AC14" s="43" t="s">
        <v>37</v>
      </c>
      <c r="AD14" s="118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49" t="s">
        <v>40</v>
      </c>
      <c r="F15" s="126" t="s">
        <v>342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5.0</v>
      </c>
      <c r="M15" s="323" t="s">
        <v>344</v>
      </c>
      <c r="N15" s="49" t="s">
        <v>43</v>
      </c>
      <c r="O15" s="126">
        <v>2.0</v>
      </c>
      <c r="P15" s="48" t="s">
        <v>343</v>
      </c>
      <c r="Q15" s="52" t="s">
        <v>44</v>
      </c>
      <c r="R15" s="130"/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2" t="s">
        <v>47</v>
      </c>
      <c r="AA15" s="130">
        <v>3.0</v>
      </c>
      <c r="AB15" s="131"/>
      <c r="AC15" s="54" t="s">
        <v>48</v>
      </c>
      <c r="AD15" s="126"/>
      <c r="AE15" s="133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51</v>
      </c>
      <c r="F16" s="126">
        <v>3.0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>
        <v>3.0</v>
      </c>
      <c r="M16" s="129"/>
      <c r="N16" s="49" t="s">
        <v>54</v>
      </c>
      <c r="O16" s="126">
        <v>5.0</v>
      </c>
      <c r="P16" s="48" t="s">
        <v>343</v>
      </c>
      <c r="Q16" s="54" t="s">
        <v>55</v>
      </c>
      <c r="R16" s="126"/>
      <c r="S16" s="127"/>
      <c r="T16" s="54" t="s">
        <v>56</v>
      </c>
      <c r="U16" s="126">
        <v>2.0</v>
      </c>
      <c r="V16" s="51"/>
      <c r="W16" s="54" t="s">
        <v>57</v>
      </c>
      <c r="X16" s="136" t="s">
        <v>342</v>
      </c>
      <c r="Y16" s="137"/>
      <c r="Z16" s="54" t="s">
        <v>58</v>
      </c>
      <c r="AA16" s="126"/>
      <c r="AB16" s="133"/>
      <c r="AC16" s="54" t="s">
        <v>59</v>
      </c>
      <c r="AD16" s="126"/>
      <c r="AE16" s="133"/>
      <c r="AF16" s="54" t="s">
        <v>60</v>
      </c>
      <c r="AG16" s="126">
        <v>3.0</v>
      </c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49" t="s">
        <v>64</v>
      </c>
      <c r="L17" s="126"/>
      <c r="M17" s="138"/>
      <c r="N17" s="49" t="s">
        <v>65</v>
      </c>
      <c r="O17" s="126"/>
      <c r="P17" s="51"/>
      <c r="Q17" s="54"/>
      <c r="R17" s="135"/>
      <c r="S17" s="51"/>
      <c r="T17" s="54" t="s">
        <v>66</v>
      </c>
      <c r="U17" s="126" t="s">
        <v>342</v>
      </c>
      <c r="V17" s="51"/>
      <c r="W17" s="49" t="s">
        <v>67</v>
      </c>
      <c r="X17" s="126">
        <v>3.0</v>
      </c>
      <c r="Y17" s="51"/>
      <c r="Z17" s="54" t="s">
        <v>68</v>
      </c>
      <c r="AA17" s="135"/>
      <c r="AB17" s="51"/>
      <c r="AC17" s="54" t="s">
        <v>69</v>
      </c>
      <c r="AD17" s="135"/>
      <c r="AE17" s="51"/>
      <c r="AF17" s="54" t="s">
        <v>70</v>
      </c>
      <c r="AG17" s="126">
        <v>3.0</v>
      </c>
      <c r="AH17" s="51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4.0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75</v>
      </c>
      <c r="O18" s="135"/>
      <c r="P18" s="51"/>
      <c r="Q18" s="52" t="s">
        <v>641</v>
      </c>
      <c r="R18" s="130">
        <v>3.0</v>
      </c>
      <c r="S18" s="131"/>
      <c r="T18" s="54"/>
      <c r="U18" s="135"/>
      <c r="V18" s="51"/>
      <c r="W18" s="49" t="s">
        <v>77</v>
      </c>
      <c r="X18" s="135"/>
      <c r="Y18" s="51"/>
      <c r="Z18" s="54" t="s">
        <v>78</v>
      </c>
      <c r="AA18" s="126">
        <v>3.0</v>
      </c>
      <c r="AB18" s="51"/>
      <c r="AC18" s="54" t="s">
        <v>79</v>
      </c>
      <c r="AD18" s="135"/>
      <c r="AE18" s="51"/>
      <c r="AF18" s="54" t="s">
        <v>80</v>
      </c>
      <c r="AG18" s="135"/>
      <c r="AH18" s="51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47" t="s">
        <v>81</v>
      </c>
      <c r="C19" s="124">
        <v>3.0</v>
      </c>
      <c r="D19" s="125"/>
      <c r="E19" s="49" t="s">
        <v>82</v>
      </c>
      <c r="F19" s="126" t="s">
        <v>342</v>
      </c>
      <c r="G19" s="127"/>
      <c r="H19" s="47" t="s">
        <v>172</v>
      </c>
      <c r="I19" s="126" t="s">
        <v>342</v>
      </c>
      <c r="J19" s="133"/>
      <c r="K19" s="49" t="s">
        <v>84</v>
      </c>
      <c r="L19" s="126">
        <v>3.0</v>
      </c>
      <c r="M19" s="138"/>
      <c r="N19" s="49" t="s">
        <v>85</v>
      </c>
      <c r="O19" s="135"/>
      <c r="P19" s="51"/>
      <c r="Q19" s="54" t="s">
        <v>156</v>
      </c>
      <c r="R19" s="126">
        <v>3.0</v>
      </c>
      <c r="S19" s="51"/>
      <c r="T19" s="52" t="s">
        <v>87</v>
      </c>
      <c r="U19" s="130">
        <v>2.0</v>
      </c>
      <c r="V19" s="131"/>
      <c r="W19" s="49" t="s">
        <v>88</v>
      </c>
      <c r="X19" s="126">
        <v>3.0</v>
      </c>
      <c r="Y19" s="51"/>
      <c r="Z19" s="54" t="s">
        <v>89</v>
      </c>
      <c r="AA19" s="135"/>
      <c r="AB19" s="51"/>
      <c r="AC19" s="54" t="s">
        <v>90</v>
      </c>
      <c r="AD19" s="135"/>
      <c r="AE19" s="51"/>
      <c r="AF19" s="54" t="s">
        <v>91</v>
      </c>
      <c r="AG19" s="135"/>
      <c r="AH19" s="51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59"/>
      <c r="C20" s="124"/>
      <c r="D20" s="125"/>
      <c r="E20" s="49" t="s">
        <v>92</v>
      </c>
      <c r="F20" s="126" t="s">
        <v>342</v>
      </c>
      <c r="G20" s="127"/>
      <c r="H20" s="47" t="s">
        <v>83</v>
      </c>
      <c r="I20" s="126">
        <v>3.0</v>
      </c>
      <c r="J20" s="133"/>
      <c r="K20" s="49" t="s">
        <v>94</v>
      </c>
      <c r="L20" s="126">
        <v>3.0</v>
      </c>
      <c r="M20" s="138"/>
      <c r="N20" s="49" t="s">
        <v>95</v>
      </c>
      <c r="O20" s="135"/>
      <c r="P20" s="51"/>
      <c r="Q20" s="54" t="s">
        <v>107</v>
      </c>
      <c r="R20" s="126">
        <v>3.0</v>
      </c>
      <c r="S20" s="48" t="s">
        <v>344</v>
      </c>
      <c r="T20" s="54" t="s">
        <v>97</v>
      </c>
      <c r="U20" s="135"/>
      <c r="V20" s="51"/>
      <c r="W20" s="49" t="s">
        <v>98</v>
      </c>
      <c r="X20" s="126">
        <v>3.0</v>
      </c>
      <c r="Y20" s="51"/>
      <c r="Z20" s="54" t="s">
        <v>99</v>
      </c>
      <c r="AA20" s="126">
        <v>2.0</v>
      </c>
      <c r="AB20" s="48" t="s">
        <v>344</v>
      </c>
      <c r="AC20" s="54" t="s">
        <v>100</v>
      </c>
      <c r="AD20" s="126">
        <v>3.0</v>
      </c>
      <c r="AE20" s="51"/>
      <c r="AF20" s="54" t="s">
        <v>101</v>
      </c>
      <c r="AG20" s="126"/>
      <c r="AH20" s="51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1" t="s">
        <v>102</v>
      </c>
      <c r="C21" s="128"/>
      <c r="D21" s="131"/>
      <c r="E21" s="49" t="s">
        <v>103</v>
      </c>
      <c r="F21" s="126">
        <v>4.0</v>
      </c>
      <c r="G21" s="198" t="s">
        <v>343</v>
      </c>
      <c r="H21" s="47" t="s">
        <v>93</v>
      </c>
      <c r="I21" s="126">
        <v>3.0</v>
      </c>
      <c r="J21" s="133"/>
      <c r="K21" s="49" t="s">
        <v>105</v>
      </c>
      <c r="L21" s="126" t="s">
        <v>342</v>
      </c>
      <c r="M21" s="138"/>
      <c r="N21" s="49" t="s">
        <v>106</v>
      </c>
      <c r="O21" s="135"/>
      <c r="P21" s="51"/>
      <c r="Q21" s="54" t="s">
        <v>351</v>
      </c>
      <c r="R21" s="126">
        <v>3.0</v>
      </c>
      <c r="S21" s="48" t="s">
        <v>344</v>
      </c>
      <c r="T21" s="54" t="s">
        <v>108</v>
      </c>
      <c r="U21" s="135"/>
      <c r="V21" s="51"/>
      <c r="W21" s="49" t="s">
        <v>109</v>
      </c>
      <c r="X21" s="126">
        <v>3.0</v>
      </c>
      <c r="Y21" s="51"/>
      <c r="Z21" s="54" t="s">
        <v>110</v>
      </c>
      <c r="AA21" s="126" t="s">
        <v>342</v>
      </c>
      <c r="AB21" s="51"/>
      <c r="AC21" s="54" t="s">
        <v>111</v>
      </c>
      <c r="AD21" s="126">
        <v>3.0</v>
      </c>
      <c r="AE21" s="51"/>
      <c r="AF21" s="54" t="s">
        <v>112</v>
      </c>
      <c r="AG21" s="135"/>
      <c r="AH21" s="51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113</v>
      </c>
      <c r="C22" s="124"/>
      <c r="D22" s="125"/>
      <c r="E22" s="49" t="s">
        <v>114</v>
      </c>
      <c r="F22" s="126"/>
      <c r="G22" s="127"/>
      <c r="H22" s="47" t="s">
        <v>104</v>
      </c>
      <c r="I22" s="126">
        <v>3.0</v>
      </c>
      <c r="J22" s="133" t="s">
        <v>344</v>
      </c>
      <c r="K22" s="49" t="s">
        <v>116</v>
      </c>
      <c r="L22" s="126"/>
      <c r="M22" s="138"/>
      <c r="N22" s="49" t="s">
        <v>117</v>
      </c>
      <c r="O22" s="135"/>
      <c r="P22" s="51"/>
      <c r="Q22" s="49" t="s">
        <v>118</v>
      </c>
      <c r="R22" s="135"/>
      <c r="S22" s="51"/>
      <c r="T22" s="54"/>
      <c r="U22" s="135"/>
      <c r="V22" s="51"/>
      <c r="W22" s="49" t="s">
        <v>119</v>
      </c>
      <c r="X22" s="135"/>
      <c r="Y22" s="51"/>
      <c r="Z22" s="54" t="s">
        <v>120</v>
      </c>
      <c r="AA22" s="126">
        <v>4.0</v>
      </c>
      <c r="AB22" s="48" t="s">
        <v>344</v>
      </c>
      <c r="AC22" s="54"/>
      <c r="AD22" s="135"/>
      <c r="AE22" s="51"/>
      <c r="AF22" s="54" t="s">
        <v>121</v>
      </c>
      <c r="AG22" s="135"/>
      <c r="AH22" s="51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3" t="s">
        <v>122</v>
      </c>
      <c r="C23" s="124">
        <v>3.0</v>
      </c>
      <c r="D23" s="125"/>
      <c r="E23" s="49"/>
      <c r="F23" s="126"/>
      <c r="G23" s="127"/>
      <c r="H23" s="47" t="s">
        <v>115</v>
      </c>
      <c r="I23" s="126" t="s">
        <v>342</v>
      </c>
      <c r="J23" s="133"/>
      <c r="K23" s="49" t="s">
        <v>124</v>
      </c>
      <c r="L23" s="126"/>
      <c r="M23" s="138"/>
      <c r="N23" s="49" t="s">
        <v>125</v>
      </c>
      <c r="O23" s="126">
        <v>3.0</v>
      </c>
      <c r="P23" s="48" t="s">
        <v>343</v>
      </c>
      <c r="Q23" s="49" t="s">
        <v>126</v>
      </c>
      <c r="R23" s="135"/>
      <c r="S23" s="51"/>
      <c r="T23" s="52" t="s">
        <v>127</v>
      </c>
      <c r="U23" s="130">
        <v>3.0</v>
      </c>
      <c r="V23" s="131"/>
      <c r="W23" s="49" t="s">
        <v>128</v>
      </c>
      <c r="X23" s="135"/>
      <c r="Y23" s="51"/>
      <c r="Z23" s="54" t="s">
        <v>129</v>
      </c>
      <c r="AA23" s="126">
        <v>3.0</v>
      </c>
      <c r="AB23" s="51"/>
      <c r="AC23" s="52" t="s">
        <v>130</v>
      </c>
      <c r="AD23" s="130">
        <v>3.0</v>
      </c>
      <c r="AE23" s="131"/>
      <c r="AF23" s="54" t="s">
        <v>131</v>
      </c>
      <c r="AG23" s="126">
        <v>3.0</v>
      </c>
      <c r="AH23" s="48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66"/>
      <c r="C24" s="124"/>
      <c r="D24" s="125"/>
      <c r="E24" s="64" t="s">
        <v>133</v>
      </c>
      <c r="F24" s="140">
        <v>3.0</v>
      </c>
      <c r="G24" s="141"/>
      <c r="H24" s="47" t="s">
        <v>123</v>
      </c>
      <c r="I24" s="126">
        <v>3.0</v>
      </c>
      <c r="J24" s="133" t="s">
        <v>344</v>
      </c>
      <c r="K24" s="49" t="s">
        <v>135</v>
      </c>
      <c r="L24" s="126">
        <v>3.0</v>
      </c>
      <c r="M24" s="199" t="s">
        <v>344</v>
      </c>
      <c r="N24" s="49" t="s">
        <v>136</v>
      </c>
      <c r="O24" s="126">
        <v>3.0</v>
      </c>
      <c r="P24" s="48" t="s">
        <v>343</v>
      </c>
      <c r="Q24" s="49"/>
      <c r="R24" s="135"/>
      <c r="S24" s="51"/>
      <c r="T24" s="54" t="s">
        <v>137</v>
      </c>
      <c r="U24" s="126" t="s">
        <v>342</v>
      </c>
      <c r="V24" s="51"/>
      <c r="W24" s="49" t="s">
        <v>138</v>
      </c>
      <c r="X24" s="135"/>
      <c r="Y24" s="51"/>
      <c r="Z24" s="54" t="s">
        <v>139</v>
      </c>
      <c r="AA24" s="135"/>
      <c r="AB24" s="51"/>
      <c r="AC24" s="54" t="s">
        <v>140</v>
      </c>
      <c r="AD24" s="135"/>
      <c r="AE24" s="51"/>
      <c r="AF24" s="54" t="s">
        <v>141</v>
      </c>
      <c r="AG24" s="126">
        <v>3.0</v>
      </c>
      <c r="AH24" s="51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61" t="s">
        <v>151</v>
      </c>
      <c r="C25" s="128"/>
      <c r="D25" s="131"/>
      <c r="E25" s="67" t="s">
        <v>142</v>
      </c>
      <c r="F25" s="126">
        <v>3.0</v>
      </c>
      <c r="G25" s="127"/>
      <c r="H25" s="47" t="s">
        <v>134</v>
      </c>
      <c r="I25" s="126">
        <v>3.0</v>
      </c>
      <c r="J25" s="133" t="s">
        <v>344</v>
      </c>
      <c r="K25" s="49" t="s">
        <v>144</v>
      </c>
      <c r="L25" s="126"/>
      <c r="M25" s="138"/>
      <c r="N25" s="49" t="s">
        <v>145</v>
      </c>
      <c r="O25" s="126">
        <v>3.0</v>
      </c>
      <c r="P25" s="48" t="s">
        <v>343</v>
      </c>
      <c r="Q25" s="52" t="s">
        <v>76</v>
      </c>
      <c r="R25" s="130">
        <v>3.0</v>
      </c>
      <c r="S25" s="131"/>
      <c r="T25" s="54" t="s">
        <v>147</v>
      </c>
      <c r="U25" s="126">
        <v>3.0</v>
      </c>
      <c r="V25" s="51"/>
      <c r="W25" s="49" t="s">
        <v>148</v>
      </c>
      <c r="X25" s="135"/>
      <c r="Y25" s="51"/>
      <c r="Z25" s="54" t="s">
        <v>149</v>
      </c>
      <c r="AA25" s="135"/>
      <c r="AB25" s="51"/>
      <c r="AC25" s="54" t="s">
        <v>150</v>
      </c>
      <c r="AD25" s="135"/>
      <c r="AE25" s="51"/>
      <c r="AF25" s="54"/>
      <c r="AG25" s="135"/>
      <c r="AH25" s="51"/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59" t="s">
        <v>160</v>
      </c>
      <c r="C26" s="124">
        <v>3.0</v>
      </c>
      <c r="D26" s="144"/>
      <c r="E26" s="67" t="s">
        <v>152</v>
      </c>
      <c r="F26" s="126" t="s">
        <v>342</v>
      </c>
      <c r="G26" s="127"/>
      <c r="H26" s="47" t="s">
        <v>143</v>
      </c>
      <c r="I26" s="126">
        <v>4.0</v>
      </c>
      <c r="J26" s="133" t="s">
        <v>344</v>
      </c>
      <c r="K26" s="49" t="s">
        <v>154</v>
      </c>
      <c r="L26" s="219" t="s">
        <v>345</v>
      </c>
      <c r="M26" s="86"/>
      <c r="N26" s="49" t="s">
        <v>155</v>
      </c>
      <c r="O26" s="126">
        <v>3.0</v>
      </c>
      <c r="P26" s="48" t="s">
        <v>343</v>
      </c>
      <c r="Q26" s="52" t="s">
        <v>146</v>
      </c>
      <c r="R26" s="130">
        <v>3.0</v>
      </c>
      <c r="S26" s="131"/>
      <c r="T26" s="70"/>
      <c r="U26" s="135"/>
      <c r="V26" s="51"/>
      <c r="W26" s="49" t="s">
        <v>141</v>
      </c>
      <c r="X26" s="126" t="s">
        <v>342</v>
      </c>
      <c r="Y26" s="51"/>
      <c r="Z26" s="54" t="s">
        <v>157</v>
      </c>
      <c r="AA26" s="135"/>
      <c r="AB26" s="51"/>
      <c r="AC26" s="54" t="s">
        <v>158</v>
      </c>
      <c r="AD26" s="135"/>
      <c r="AE26" s="51"/>
      <c r="AF26" s="72" t="s">
        <v>159</v>
      </c>
      <c r="AG26" s="130" t="s">
        <v>342</v>
      </c>
      <c r="AH26" s="131"/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59" t="s">
        <v>170</v>
      </c>
      <c r="C27" s="124">
        <v>3.0</v>
      </c>
      <c r="D27" s="144"/>
      <c r="E27" s="67" t="s">
        <v>161</v>
      </c>
      <c r="F27" s="126">
        <v>4.0</v>
      </c>
      <c r="G27" s="198" t="s">
        <v>343</v>
      </c>
      <c r="H27" s="47" t="s">
        <v>153</v>
      </c>
      <c r="I27" s="126">
        <v>5.0</v>
      </c>
      <c r="J27" s="133" t="s">
        <v>344</v>
      </c>
      <c r="K27" s="49" t="s">
        <v>163</v>
      </c>
      <c r="L27" s="217"/>
      <c r="M27" s="86"/>
      <c r="N27" s="49"/>
      <c r="O27" s="135"/>
      <c r="P27" s="51"/>
      <c r="Q27" s="54" t="s">
        <v>96</v>
      </c>
      <c r="R27" s="135"/>
      <c r="S27" s="51"/>
      <c r="T27" s="52" t="s">
        <v>165</v>
      </c>
      <c r="U27" s="130">
        <v>3.0</v>
      </c>
      <c r="V27" s="131"/>
      <c r="W27" s="52" t="s">
        <v>166</v>
      </c>
      <c r="X27" s="130">
        <v>3.0</v>
      </c>
      <c r="Y27" s="131"/>
      <c r="Z27" s="54" t="s">
        <v>167</v>
      </c>
      <c r="AA27" s="135"/>
      <c r="AB27" s="51"/>
      <c r="AC27" s="54" t="s">
        <v>168</v>
      </c>
      <c r="AD27" s="126">
        <v>3.0</v>
      </c>
      <c r="AE27" s="51"/>
      <c r="AF27" s="72" t="s">
        <v>169</v>
      </c>
      <c r="AG27" s="130" t="s">
        <v>342</v>
      </c>
      <c r="AH27" s="131"/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74" t="s">
        <v>179</v>
      </c>
      <c r="C28" s="124"/>
      <c r="D28" s="144"/>
      <c r="E28" s="67" t="s">
        <v>171</v>
      </c>
      <c r="F28" s="126"/>
      <c r="G28" s="127"/>
      <c r="H28" s="47" t="s">
        <v>162</v>
      </c>
      <c r="I28" s="126">
        <v>3.0</v>
      </c>
      <c r="J28" s="133"/>
      <c r="K28" s="49" t="s">
        <v>173</v>
      </c>
      <c r="L28" s="217"/>
      <c r="M28" s="82"/>
      <c r="N28" s="52" t="s">
        <v>174</v>
      </c>
      <c r="O28" s="126">
        <v>3.0</v>
      </c>
      <c r="P28" s="51"/>
      <c r="Q28" s="54" t="s">
        <v>86</v>
      </c>
      <c r="R28" s="126">
        <v>3.0</v>
      </c>
      <c r="S28" s="51"/>
      <c r="T28" s="54" t="s">
        <v>176</v>
      </c>
      <c r="U28" s="135"/>
      <c r="V28" s="51"/>
      <c r="W28" s="49" t="s">
        <v>177</v>
      </c>
      <c r="X28" s="126">
        <v>3.0</v>
      </c>
      <c r="Y28" s="51"/>
      <c r="Z28" s="54"/>
      <c r="AA28" s="135"/>
      <c r="AB28" s="51"/>
      <c r="AC28" s="54"/>
      <c r="AD28" s="135"/>
      <c r="AE28" s="51"/>
      <c r="AF28" s="54" t="s">
        <v>178</v>
      </c>
      <c r="AG28" s="126">
        <v>3.0</v>
      </c>
      <c r="AH28" s="51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59" t="s">
        <v>187</v>
      </c>
      <c r="C29" s="124"/>
      <c r="D29" s="144"/>
      <c r="E29" s="67" t="s">
        <v>180</v>
      </c>
      <c r="F29" s="126"/>
      <c r="G29" s="127"/>
      <c r="H29" s="47"/>
      <c r="I29" s="126"/>
      <c r="J29" s="133"/>
      <c r="K29" s="49"/>
      <c r="L29" s="217"/>
      <c r="M29" s="82"/>
      <c r="N29" s="49" t="s">
        <v>181</v>
      </c>
      <c r="O29" s="126">
        <v>3.0</v>
      </c>
      <c r="P29" s="51"/>
      <c r="Q29" s="54" t="s">
        <v>164</v>
      </c>
      <c r="R29" s="126">
        <v>3.0</v>
      </c>
      <c r="S29" s="48" t="s">
        <v>344</v>
      </c>
      <c r="T29" s="54" t="s">
        <v>182</v>
      </c>
      <c r="U29" s="135"/>
      <c r="V29" s="51"/>
      <c r="W29" s="49" t="s">
        <v>183</v>
      </c>
      <c r="X29" s="126">
        <v>3.0</v>
      </c>
      <c r="Y29" s="51"/>
      <c r="Z29" s="52" t="s">
        <v>184</v>
      </c>
      <c r="AA29" s="130">
        <v>3.0</v>
      </c>
      <c r="AB29" s="131"/>
      <c r="AC29" s="52" t="s">
        <v>185</v>
      </c>
      <c r="AD29" s="130">
        <v>3.0</v>
      </c>
      <c r="AE29" s="131"/>
      <c r="AF29" s="54" t="s">
        <v>186</v>
      </c>
      <c r="AG29" s="126">
        <v>3.0</v>
      </c>
      <c r="AH29" s="51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196</v>
      </c>
      <c r="C30" s="124"/>
      <c r="D30" s="144"/>
      <c r="E30" s="67" t="s">
        <v>188</v>
      </c>
      <c r="F30" s="126">
        <v>4.0</v>
      </c>
      <c r="G30" s="198" t="s">
        <v>344</v>
      </c>
      <c r="H30" s="75" t="s">
        <v>189</v>
      </c>
      <c r="I30" s="128">
        <v>3.0</v>
      </c>
      <c r="J30" s="148"/>
      <c r="K30" s="49"/>
      <c r="L30" s="217"/>
      <c r="M30" s="82"/>
      <c r="N30" s="49" t="s">
        <v>190</v>
      </c>
      <c r="O30" s="126">
        <v>3.0</v>
      </c>
      <c r="P30" s="51"/>
      <c r="Q30" s="54" t="s">
        <v>175</v>
      </c>
      <c r="R30" s="126">
        <v>3.0</v>
      </c>
      <c r="S30" s="48"/>
      <c r="T30" s="70"/>
      <c r="U30" s="135"/>
      <c r="V30" s="51"/>
      <c r="W30" s="49" t="s">
        <v>192</v>
      </c>
      <c r="X30" s="126" t="s">
        <v>342</v>
      </c>
      <c r="Y30" s="51"/>
      <c r="Z30" s="49" t="s">
        <v>193</v>
      </c>
      <c r="AA30" s="135"/>
      <c r="AB30" s="51"/>
      <c r="AC30" s="54" t="s">
        <v>194</v>
      </c>
      <c r="AD30" s="126">
        <v>3.0</v>
      </c>
      <c r="AE30" s="51"/>
      <c r="AF30" s="54" t="s">
        <v>195</v>
      </c>
      <c r="AG30" s="135"/>
      <c r="AH30" s="51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205</v>
      </c>
      <c r="C31" s="124"/>
      <c r="D31" s="144"/>
      <c r="E31" s="67"/>
      <c r="F31" s="126"/>
      <c r="G31" s="127"/>
      <c r="H31" s="77" t="s">
        <v>197</v>
      </c>
      <c r="I31" s="126">
        <v>3.0</v>
      </c>
      <c r="J31" s="133"/>
      <c r="K31" s="79" t="s">
        <v>198</v>
      </c>
      <c r="L31" s="203">
        <v>3.0</v>
      </c>
      <c r="M31" s="218"/>
      <c r="N31" s="49" t="s">
        <v>199</v>
      </c>
      <c r="O31" s="135"/>
      <c r="P31" s="51"/>
      <c r="Q31" s="54"/>
      <c r="R31" s="135"/>
      <c r="S31" s="51"/>
      <c r="T31" s="52" t="s">
        <v>201</v>
      </c>
      <c r="U31" s="130">
        <v>3.0</v>
      </c>
      <c r="V31" s="131"/>
      <c r="W31" s="71"/>
      <c r="X31" s="135"/>
      <c r="Y31" s="51"/>
      <c r="Z31" s="54" t="s">
        <v>202</v>
      </c>
      <c r="AA31" s="135"/>
      <c r="AB31" s="51"/>
      <c r="AC31" s="54" t="s">
        <v>203</v>
      </c>
      <c r="AD31" s="126">
        <v>3.0</v>
      </c>
      <c r="AE31" s="48" t="s">
        <v>343</v>
      </c>
      <c r="AF31" s="54" t="s">
        <v>204</v>
      </c>
      <c r="AG31" s="126">
        <v>3.0</v>
      </c>
      <c r="AH31" s="51"/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 t="s">
        <v>216</v>
      </c>
      <c r="C32" s="124"/>
      <c r="D32" s="144"/>
      <c r="E32" s="52" t="s">
        <v>206</v>
      </c>
      <c r="F32" s="140">
        <v>3.0</v>
      </c>
      <c r="G32" s="141"/>
      <c r="H32" s="81" t="s">
        <v>207</v>
      </c>
      <c r="I32" s="126">
        <v>3.0</v>
      </c>
      <c r="J32" s="145"/>
      <c r="K32" s="83" t="s">
        <v>208</v>
      </c>
      <c r="L32" s="219">
        <v>4.0</v>
      </c>
      <c r="M32" s="209" t="s">
        <v>344</v>
      </c>
      <c r="N32" s="49" t="s">
        <v>209</v>
      </c>
      <c r="O32" s="135"/>
      <c r="P32" s="51"/>
      <c r="Q32" s="52" t="s">
        <v>191</v>
      </c>
      <c r="R32" s="130">
        <v>3.0</v>
      </c>
      <c r="S32" s="131"/>
      <c r="T32" s="54" t="s">
        <v>211</v>
      </c>
      <c r="U32" s="126">
        <v>3.0</v>
      </c>
      <c r="V32" s="51"/>
      <c r="W32" s="52" t="s">
        <v>212</v>
      </c>
      <c r="X32" s="130">
        <v>3.0</v>
      </c>
      <c r="Y32" s="131"/>
      <c r="Z32" s="54" t="s">
        <v>213</v>
      </c>
      <c r="AA32" s="135"/>
      <c r="AB32" s="51"/>
      <c r="AC32" s="54" t="s">
        <v>214</v>
      </c>
      <c r="AD32" s="126">
        <v>3.0</v>
      </c>
      <c r="AE32" s="51"/>
      <c r="AF32" s="54" t="s">
        <v>215</v>
      </c>
      <c r="AG32" s="126">
        <v>5.0</v>
      </c>
      <c r="AH32" s="48" t="s">
        <v>344</v>
      </c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/>
      <c r="C33" s="124"/>
      <c r="D33" s="144"/>
      <c r="E33" s="52" t="s">
        <v>217</v>
      </c>
      <c r="F33" s="126">
        <v>3.0</v>
      </c>
      <c r="G33" s="153"/>
      <c r="H33" s="77" t="s">
        <v>218</v>
      </c>
      <c r="I33" s="126"/>
      <c r="J33" s="133"/>
      <c r="K33" s="83" t="s">
        <v>219</v>
      </c>
      <c r="L33" s="217"/>
      <c r="M33" s="86"/>
      <c r="N33" s="49"/>
      <c r="O33" s="135"/>
      <c r="P33" s="51"/>
      <c r="Q33" s="49" t="s">
        <v>200</v>
      </c>
      <c r="R33" s="135"/>
      <c r="S33" s="51"/>
      <c r="T33" s="54" t="s">
        <v>220</v>
      </c>
      <c r="U33" s="135"/>
      <c r="V33" s="51"/>
      <c r="W33" s="49" t="s">
        <v>221</v>
      </c>
      <c r="X33" s="135"/>
      <c r="Y33" s="51"/>
      <c r="Z33" s="54" t="s">
        <v>222</v>
      </c>
      <c r="AA33" s="135"/>
      <c r="AB33" s="51"/>
      <c r="AC33" s="54" t="s">
        <v>223</v>
      </c>
      <c r="AD33" s="126">
        <v>3.0</v>
      </c>
      <c r="AE33" s="51"/>
      <c r="AF33" s="54" t="s">
        <v>224</v>
      </c>
      <c r="AG33" s="135"/>
      <c r="AH33" s="5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225</v>
      </c>
      <c r="F34" s="155" t="s">
        <v>342</v>
      </c>
      <c r="G34" s="139"/>
      <c r="H34" s="85" t="s">
        <v>226</v>
      </c>
      <c r="I34" s="135"/>
      <c r="J34" s="145"/>
      <c r="K34" s="83" t="s">
        <v>227</v>
      </c>
      <c r="L34" s="217"/>
      <c r="M34" s="86"/>
      <c r="N34" s="52" t="s">
        <v>228</v>
      </c>
      <c r="O34" s="135"/>
      <c r="P34" s="51"/>
      <c r="Q34" s="49" t="s">
        <v>210</v>
      </c>
      <c r="R34" s="126">
        <v>3.0</v>
      </c>
      <c r="S34" s="51"/>
      <c r="T34" s="54"/>
      <c r="U34" s="135"/>
      <c r="V34" s="51"/>
      <c r="W34" s="49" t="s">
        <v>229</v>
      </c>
      <c r="X34" s="126" t="s">
        <v>345</v>
      </c>
      <c r="Y34" s="51"/>
      <c r="Z34" s="54" t="s">
        <v>230</v>
      </c>
      <c r="AA34" s="126" t="s">
        <v>342</v>
      </c>
      <c r="AB34" s="51"/>
      <c r="AC34" s="87"/>
      <c r="AD34" s="135"/>
      <c r="AE34" s="51"/>
      <c r="AF34" s="54"/>
      <c r="AG34" s="135"/>
      <c r="AH34" s="51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231</v>
      </c>
      <c r="F35" s="155" t="s">
        <v>342</v>
      </c>
      <c r="G35" s="139"/>
      <c r="H35" s="85" t="s">
        <v>232</v>
      </c>
      <c r="I35" s="126">
        <v>3.0</v>
      </c>
      <c r="J35" s="145"/>
      <c r="K35" s="83" t="s">
        <v>233</v>
      </c>
      <c r="L35" s="126" t="s">
        <v>342</v>
      </c>
      <c r="M35" s="127"/>
      <c r="N35" s="49" t="s">
        <v>234</v>
      </c>
      <c r="O35" s="126">
        <v>2.0</v>
      </c>
      <c r="P35" s="51"/>
      <c r="Q35" s="49"/>
      <c r="R35" s="135"/>
      <c r="S35" s="51"/>
      <c r="T35" s="52" t="s">
        <v>235</v>
      </c>
      <c r="U35" s="130">
        <v>3.0</v>
      </c>
      <c r="V35" s="131"/>
      <c r="W35" s="49"/>
      <c r="X35" s="135"/>
      <c r="Y35" s="51"/>
      <c r="Z35" s="54" t="s">
        <v>236</v>
      </c>
      <c r="AA35" s="126">
        <v>4.0</v>
      </c>
      <c r="AB35" s="48" t="s">
        <v>344</v>
      </c>
      <c r="AC35" s="52" t="s">
        <v>237</v>
      </c>
      <c r="AD35" s="130">
        <v>3.0</v>
      </c>
      <c r="AE35" s="131"/>
      <c r="AF35" s="72" t="s">
        <v>238</v>
      </c>
      <c r="AG35" s="130">
        <v>3.0</v>
      </c>
      <c r="AH35" s="131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47" t="s">
        <v>240</v>
      </c>
      <c r="I36" s="126" t="s">
        <v>342</v>
      </c>
      <c r="J36" s="145"/>
      <c r="K36" s="83" t="s">
        <v>241</v>
      </c>
      <c r="L36" s="217"/>
      <c r="M36" s="82"/>
      <c r="N36" s="49" t="s">
        <v>242</v>
      </c>
      <c r="O36" s="126">
        <v>3.0</v>
      </c>
      <c r="P36" s="51"/>
      <c r="Q36" s="49"/>
      <c r="R36" s="135"/>
      <c r="S36" s="51"/>
      <c r="T36" s="54" t="s">
        <v>243</v>
      </c>
      <c r="U36" s="126">
        <v>3.0</v>
      </c>
      <c r="V36" s="51"/>
      <c r="W36" s="52" t="s">
        <v>244</v>
      </c>
      <c r="X36" s="130">
        <v>3.0</v>
      </c>
      <c r="Y36" s="131"/>
      <c r="Z36" s="49"/>
      <c r="AA36" s="135"/>
      <c r="AB36" s="51"/>
      <c r="AC36" s="54" t="s">
        <v>245</v>
      </c>
      <c r="AD36" s="126">
        <v>5.0</v>
      </c>
      <c r="AE36" s="51"/>
      <c r="AF36" s="54" t="s">
        <v>246</v>
      </c>
      <c r="AG36" s="126">
        <v>3.0</v>
      </c>
      <c r="AH36" s="51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 t="s">
        <v>247</v>
      </c>
      <c r="F37" s="155">
        <v>3.0</v>
      </c>
      <c r="G37" s="139"/>
      <c r="H37" s="47" t="s">
        <v>248</v>
      </c>
      <c r="I37" s="126"/>
      <c r="J37" s="145"/>
      <c r="K37" s="83" t="s">
        <v>249</v>
      </c>
      <c r="L37" s="217"/>
      <c r="M37" s="86"/>
      <c r="N37" s="49" t="s">
        <v>250</v>
      </c>
      <c r="O37" s="126">
        <v>3.0</v>
      </c>
      <c r="P37" s="51"/>
      <c r="Q37" s="49"/>
      <c r="R37" s="135"/>
      <c r="S37" s="51"/>
      <c r="T37" s="54" t="s">
        <v>251</v>
      </c>
      <c r="U37" s="135"/>
      <c r="V37" s="51"/>
      <c r="W37" s="49" t="s">
        <v>252</v>
      </c>
      <c r="X37" s="126">
        <v>3.0</v>
      </c>
      <c r="Y37" s="51"/>
      <c r="Z37" s="52" t="s">
        <v>253</v>
      </c>
      <c r="AA37" s="130"/>
      <c r="AB37" s="131"/>
      <c r="AC37" s="54" t="s">
        <v>254</v>
      </c>
      <c r="AD37" s="135"/>
      <c r="AE37" s="51"/>
      <c r="AF37" s="54" t="s">
        <v>255</v>
      </c>
      <c r="AG37" s="126">
        <v>3.0</v>
      </c>
      <c r="AH37" s="51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90"/>
      <c r="F38" s="155"/>
      <c r="G38" s="139"/>
      <c r="H38" s="47" t="s">
        <v>256</v>
      </c>
      <c r="I38" s="126">
        <v>3.0</v>
      </c>
      <c r="J38" s="145"/>
      <c r="K38" s="83" t="s">
        <v>257</v>
      </c>
      <c r="L38" s="219" t="s">
        <v>342</v>
      </c>
      <c r="M38" s="86"/>
      <c r="N38" s="49" t="s">
        <v>258</v>
      </c>
      <c r="O38" s="135"/>
      <c r="P38" s="51"/>
      <c r="Q38" s="49"/>
      <c r="R38" s="135"/>
      <c r="S38" s="51"/>
      <c r="T38" s="54"/>
      <c r="U38" s="135"/>
      <c r="V38" s="51"/>
      <c r="W38" s="49" t="s">
        <v>259</v>
      </c>
      <c r="X38" s="126" t="s">
        <v>342</v>
      </c>
      <c r="Y38" s="51"/>
      <c r="Z38" s="54" t="s">
        <v>260</v>
      </c>
      <c r="AA38" s="126" t="s">
        <v>345</v>
      </c>
      <c r="AB38" s="51"/>
      <c r="AC38" s="54" t="s">
        <v>261</v>
      </c>
      <c r="AD38" s="135"/>
      <c r="AE38" s="51"/>
      <c r="AF38" s="54" t="s">
        <v>262</v>
      </c>
      <c r="AG38" s="126">
        <v>3.0</v>
      </c>
      <c r="AH38" s="51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47"/>
      <c r="I39" s="126"/>
      <c r="J39" s="145"/>
      <c r="K39" s="83" t="s">
        <v>264</v>
      </c>
      <c r="L39" s="217"/>
      <c r="M39" s="86"/>
      <c r="N39" s="49"/>
      <c r="O39" s="135"/>
      <c r="P39" s="51"/>
      <c r="Q39" s="71"/>
      <c r="R39" s="135"/>
      <c r="S39" s="51"/>
      <c r="T39" s="70"/>
      <c r="U39" s="135"/>
      <c r="V39" s="51"/>
      <c r="W39" s="49"/>
      <c r="X39" s="135"/>
      <c r="Y39" s="51"/>
      <c r="Z39" s="54"/>
      <c r="AA39" s="135"/>
      <c r="AB39" s="51"/>
      <c r="AC39" s="54" t="s">
        <v>265</v>
      </c>
      <c r="AD39" s="126">
        <v>3.0</v>
      </c>
      <c r="AE39" s="51"/>
      <c r="AF39" s="54" t="s">
        <v>266</v>
      </c>
      <c r="AG39" s="135"/>
      <c r="AH39" s="5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342</v>
      </c>
      <c r="G40" s="141"/>
      <c r="H40" s="93" t="s">
        <v>268</v>
      </c>
      <c r="I40" s="203">
        <v>3.0</v>
      </c>
      <c r="J40" s="158"/>
      <c r="K40" s="83" t="s">
        <v>269</v>
      </c>
      <c r="L40" s="216"/>
      <c r="M40" s="86"/>
      <c r="N40" s="52" t="s">
        <v>270</v>
      </c>
      <c r="O40" s="126">
        <v>3.0</v>
      </c>
      <c r="P40" s="51"/>
      <c r="Q40" s="71"/>
      <c r="R40" s="135"/>
      <c r="S40" s="51"/>
      <c r="T40" s="70"/>
      <c r="U40" s="135"/>
      <c r="V40" s="51"/>
      <c r="W40" s="52" t="s">
        <v>271</v>
      </c>
      <c r="X40" s="130">
        <v>3.0</v>
      </c>
      <c r="Y40" s="131"/>
      <c r="Z40" s="52" t="s">
        <v>272</v>
      </c>
      <c r="AA40" s="130">
        <v>5.0</v>
      </c>
      <c r="AB40" s="131" t="s">
        <v>344</v>
      </c>
      <c r="AC40" s="87"/>
      <c r="AD40" s="135"/>
      <c r="AE40" s="51"/>
      <c r="AF40" s="54"/>
      <c r="AG40" s="135"/>
      <c r="AH40" s="51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274</v>
      </c>
      <c r="I41" s="126">
        <v>3.0</v>
      </c>
      <c r="J41" s="145"/>
      <c r="K41" s="83"/>
      <c r="L41" s="217"/>
      <c r="M41" s="86"/>
      <c r="N41" s="49" t="s">
        <v>275</v>
      </c>
      <c r="O41" s="126">
        <v>3.0</v>
      </c>
      <c r="P41" s="51"/>
      <c r="Q41" s="71"/>
      <c r="R41" s="135"/>
      <c r="S41" s="51"/>
      <c r="T41" s="70"/>
      <c r="U41" s="135"/>
      <c r="V41" s="51"/>
      <c r="W41" s="49" t="s">
        <v>276</v>
      </c>
      <c r="X41" s="126" t="s">
        <v>342</v>
      </c>
      <c r="Y41" s="51"/>
      <c r="Z41" s="54" t="s">
        <v>277</v>
      </c>
      <c r="AA41" s="126">
        <v>3.0</v>
      </c>
      <c r="AB41" s="51"/>
      <c r="AC41" s="52" t="s">
        <v>278</v>
      </c>
      <c r="AD41" s="130">
        <v>3.0</v>
      </c>
      <c r="AE41" s="131"/>
      <c r="AF41" s="72" t="s">
        <v>279</v>
      </c>
      <c r="AG41" s="130">
        <v>3.0</v>
      </c>
      <c r="AH41" s="131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85" t="s">
        <v>281</v>
      </c>
      <c r="I42" s="126" t="s">
        <v>342</v>
      </c>
      <c r="J42" s="145"/>
      <c r="K42" s="79" t="s">
        <v>282</v>
      </c>
      <c r="L42" s="203">
        <v>3.0</v>
      </c>
      <c r="M42" s="218"/>
      <c r="N42" s="49" t="s">
        <v>283</v>
      </c>
      <c r="O42" s="126" t="s">
        <v>345</v>
      </c>
      <c r="P42" s="51"/>
      <c r="Q42" s="71"/>
      <c r="R42" s="135"/>
      <c r="S42" s="51"/>
      <c r="T42" s="70"/>
      <c r="U42" s="135"/>
      <c r="V42" s="51"/>
      <c r="W42" s="49" t="s">
        <v>284</v>
      </c>
      <c r="X42" s="135"/>
      <c r="Y42" s="51"/>
      <c r="Z42" s="54" t="s">
        <v>285</v>
      </c>
      <c r="AA42" s="126" t="s">
        <v>342</v>
      </c>
      <c r="AB42" s="51"/>
      <c r="AC42" s="52" t="s">
        <v>286</v>
      </c>
      <c r="AD42" s="130">
        <v>4.0</v>
      </c>
      <c r="AE42" s="131"/>
      <c r="AF42" s="54" t="s">
        <v>287</v>
      </c>
      <c r="AG42" s="135"/>
      <c r="AH42" s="51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85" t="s">
        <v>289</v>
      </c>
      <c r="I43" s="126">
        <v>4.0</v>
      </c>
      <c r="J43" s="133" t="s">
        <v>344</v>
      </c>
      <c r="K43" s="83" t="s">
        <v>290</v>
      </c>
      <c r="L43" s="219">
        <v>4.0</v>
      </c>
      <c r="M43" s="209" t="s">
        <v>344</v>
      </c>
      <c r="N43" s="49" t="s">
        <v>291</v>
      </c>
      <c r="O43" s="126">
        <v>3.0</v>
      </c>
      <c r="P43" s="51"/>
      <c r="Q43" s="71"/>
      <c r="R43" s="135"/>
      <c r="S43" s="51"/>
      <c r="T43" s="70"/>
      <c r="U43" s="135"/>
      <c r="V43" s="51"/>
      <c r="W43" s="49" t="s">
        <v>292</v>
      </c>
      <c r="X43" s="135"/>
      <c r="Y43" s="51"/>
      <c r="Z43" s="54" t="s">
        <v>293</v>
      </c>
      <c r="AA43" s="126">
        <v>2.0</v>
      </c>
      <c r="AB43" s="51"/>
      <c r="AC43" s="54" t="s">
        <v>294</v>
      </c>
      <c r="AD43" s="126">
        <v>4.0</v>
      </c>
      <c r="AE43" s="48" t="s">
        <v>343</v>
      </c>
      <c r="AF43" s="54" t="s">
        <v>295</v>
      </c>
      <c r="AG43" s="135"/>
      <c r="AH43" s="51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 t="s">
        <v>347</v>
      </c>
      <c r="F44" s="155">
        <v>3.0</v>
      </c>
      <c r="G44" s="139"/>
      <c r="H44" s="85" t="s">
        <v>296</v>
      </c>
      <c r="I44" s="126"/>
      <c r="J44" s="145"/>
      <c r="K44" s="83" t="s">
        <v>297</v>
      </c>
      <c r="L44" s="126">
        <v>3.0</v>
      </c>
      <c r="M44" s="132"/>
      <c r="N44" s="49" t="s">
        <v>298</v>
      </c>
      <c r="O44" s="135"/>
      <c r="P44" s="51"/>
      <c r="Q44" s="71"/>
      <c r="R44" s="135"/>
      <c r="S44" s="51"/>
      <c r="T44" s="70"/>
      <c r="U44" s="135"/>
      <c r="V44" s="51"/>
      <c r="W44" s="49"/>
      <c r="X44" s="135"/>
      <c r="Y44" s="51"/>
      <c r="Z44" s="54" t="s">
        <v>299</v>
      </c>
      <c r="AA44" s="126">
        <v>5.0</v>
      </c>
      <c r="AB44" s="48" t="s">
        <v>344</v>
      </c>
      <c r="AC44" s="54" t="s">
        <v>300</v>
      </c>
      <c r="AD44" s="126">
        <v>3.0</v>
      </c>
      <c r="AE44" s="51"/>
      <c r="AF44" s="54" t="s">
        <v>301</v>
      </c>
      <c r="AG44" s="135"/>
      <c r="AH44" s="51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52" t="s">
        <v>307</v>
      </c>
      <c r="F45" s="140">
        <v>3.0</v>
      </c>
      <c r="G45" s="141"/>
      <c r="H45" s="85" t="s">
        <v>302</v>
      </c>
      <c r="I45" s="126"/>
      <c r="J45" s="127"/>
      <c r="K45" s="83" t="s">
        <v>303</v>
      </c>
      <c r="L45" s="126">
        <v>4.0</v>
      </c>
      <c r="M45" s="199" t="s">
        <v>344</v>
      </c>
      <c r="N45" s="49"/>
      <c r="O45" s="135"/>
      <c r="P45" s="51"/>
      <c r="Q45" s="71"/>
      <c r="R45" s="135"/>
      <c r="S45" s="51"/>
      <c r="T45" s="70"/>
      <c r="U45" s="135"/>
      <c r="V45" s="51"/>
      <c r="W45" s="49"/>
      <c r="X45" s="135"/>
      <c r="Y45" s="51"/>
      <c r="Z45" s="54" t="s">
        <v>304</v>
      </c>
      <c r="AA45" s="126" t="s">
        <v>342</v>
      </c>
      <c r="AB45" s="51"/>
      <c r="AC45" s="54" t="s">
        <v>305</v>
      </c>
      <c r="AD45" s="126">
        <v>2.0</v>
      </c>
      <c r="AE45" s="51"/>
      <c r="AF45" s="54" t="s">
        <v>306</v>
      </c>
      <c r="AG45" s="135"/>
      <c r="AH45" s="5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49" t="s">
        <v>312</v>
      </c>
      <c r="F46" s="155" t="s">
        <v>342</v>
      </c>
      <c r="G46" s="139"/>
      <c r="H46" s="85"/>
      <c r="I46" s="135"/>
      <c r="J46" s="145"/>
      <c r="K46" s="49" t="s">
        <v>308</v>
      </c>
      <c r="L46" s="135"/>
      <c r="M46" s="132"/>
      <c r="N46" s="52" t="s">
        <v>309</v>
      </c>
      <c r="O46" s="126">
        <v>3.0</v>
      </c>
      <c r="P46" s="51"/>
      <c r="Q46" s="71"/>
      <c r="R46" s="135"/>
      <c r="S46" s="51"/>
      <c r="T46" s="70"/>
      <c r="U46" s="135"/>
      <c r="V46" s="51"/>
      <c r="W46" s="49"/>
      <c r="X46" s="135"/>
      <c r="Y46" s="51"/>
      <c r="Z46" s="54" t="s">
        <v>310</v>
      </c>
      <c r="AA46" s="135"/>
      <c r="AB46" s="51"/>
      <c r="AC46" s="54" t="s">
        <v>311</v>
      </c>
      <c r="AD46" s="135"/>
      <c r="AE46" s="51"/>
      <c r="AF46" s="87"/>
      <c r="AG46" s="135"/>
      <c r="AH46" s="51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90" t="s">
        <v>317</v>
      </c>
      <c r="F47" s="155"/>
      <c r="G47" s="139"/>
      <c r="H47" s="93" t="s">
        <v>313</v>
      </c>
      <c r="I47" s="203">
        <v>3.0</v>
      </c>
      <c r="J47" s="158"/>
      <c r="K47" s="49" t="s">
        <v>314</v>
      </c>
      <c r="L47" s="135"/>
      <c r="M47" s="132"/>
      <c r="N47" s="49" t="s">
        <v>315</v>
      </c>
      <c r="O47" s="126">
        <v>3.0</v>
      </c>
      <c r="P47" s="51"/>
      <c r="Q47" s="71"/>
      <c r="R47" s="135"/>
      <c r="S47" s="51"/>
      <c r="T47" s="70"/>
      <c r="U47" s="135"/>
      <c r="V47" s="51"/>
      <c r="W47" s="49"/>
      <c r="X47" s="135"/>
      <c r="Y47" s="51"/>
      <c r="Z47" s="54"/>
      <c r="AA47" s="135"/>
      <c r="AB47" s="51"/>
      <c r="AC47" s="70"/>
      <c r="AD47" s="135"/>
      <c r="AE47" s="51"/>
      <c r="AF47" s="72" t="s">
        <v>316</v>
      </c>
      <c r="AG47" s="130">
        <v>3.0</v>
      </c>
      <c r="AH47" s="131"/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322</v>
      </c>
      <c r="F48" s="135"/>
      <c r="G48" s="153"/>
      <c r="H48" s="85" t="s">
        <v>318</v>
      </c>
      <c r="I48" s="126">
        <v>3.0</v>
      </c>
      <c r="J48" s="145"/>
      <c r="K48" s="49" t="s">
        <v>319</v>
      </c>
      <c r="L48" s="126" t="s">
        <v>342</v>
      </c>
      <c r="M48" s="132"/>
      <c r="N48" s="49" t="s">
        <v>320</v>
      </c>
      <c r="O48" s="126">
        <v>3.0</v>
      </c>
      <c r="P48" s="51"/>
      <c r="Q48" s="71"/>
      <c r="R48" s="135"/>
      <c r="S48" s="51"/>
      <c r="T48" s="70"/>
      <c r="U48" s="135"/>
      <c r="V48" s="51"/>
      <c r="W48" s="49"/>
      <c r="X48" s="135"/>
      <c r="Y48" s="51"/>
      <c r="Z48" s="54"/>
      <c r="AA48" s="135"/>
      <c r="AB48" s="51"/>
      <c r="AC48" s="70"/>
      <c r="AD48" s="135"/>
      <c r="AE48" s="51"/>
      <c r="AF48" s="54" t="s">
        <v>321</v>
      </c>
      <c r="AG48" s="126">
        <v>3.0</v>
      </c>
      <c r="AH48" s="51"/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326</v>
      </c>
      <c r="F49" s="126" t="s">
        <v>345</v>
      </c>
      <c r="G49" s="153"/>
      <c r="H49" s="85"/>
      <c r="I49" s="135"/>
      <c r="J49" s="145"/>
      <c r="K49" s="49" t="s">
        <v>323</v>
      </c>
      <c r="L49" s="126">
        <v>3.0</v>
      </c>
      <c r="M49" s="199" t="s">
        <v>344</v>
      </c>
      <c r="N49" s="49" t="s">
        <v>324</v>
      </c>
      <c r="O49" s="126" t="s">
        <v>345</v>
      </c>
      <c r="P49" s="51"/>
      <c r="Q49" s="71"/>
      <c r="R49" s="135"/>
      <c r="S49" s="51"/>
      <c r="T49" s="70"/>
      <c r="U49" s="135"/>
      <c r="V49" s="51"/>
      <c r="W49" s="49"/>
      <c r="X49" s="135"/>
      <c r="Y49" s="51"/>
      <c r="Z49" s="54"/>
      <c r="AA49" s="135"/>
      <c r="AB49" s="51"/>
      <c r="AC49" s="70"/>
      <c r="AD49" s="135"/>
      <c r="AE49" s="51"/>
      <c r="AF49" s="54" t="s">
        <v>325</v>
      </c>
      <c r="AG49" s="126">
        <v>3.0</v>
      </c>
      <c r="AH49" s="48" t="s">
        <v>344</v>
      </c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71"/>
      <c r="F50" s="135"/>
      <c r="G50" s="153"/>
      <c r="H50" s="85"/>
      <c r="I50" s="135"/>
      <c r="J50" s="145"/>
      <c r="K50" s="49"/>
      <c r="L50" s="135"/>
      <c r="M50" s="132"/>
      <c r="N50" s="49" t="s">
        <v>327</v>
      </c>
      <c r="O50" s="135"/>
      <c r="P50" s="51"/>
      <c r="Q50" s="71"/>
      <c r="R50" s="135"/>
      <c r="S50" s="51"/>
      <c r="T50" s="70"/>
      <c r="U50" s="135"/>
      <c r="V50" s="51"/>
      <c r="W50" s="49"/>
      <c r="X50" s="135"/>
      <c r="Y50" s="51"/>
      <c r="Z50" s="54"/>
      <c r="AA50" s="135"/>
      <c r="AB50" s="51"/>
      <c r="AC50" s="70"/>
      <c r="AD50" s="135"/>
      <c r="AE50" s="51"/>
      <c r="AF50" s="54" t="s">
        <v>328</v>
      </c>
      <c r="AG50" s="126">
        <v>3.0</v>
      </c>
      <c r="AH50" s="48" t="s">
        <v>344</v>
      </c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49"/>
      <c r="O51" s="135"/>
      <c r="P51" s="51"/>
      <c r="Q51" s="71"/>
      <c r="R51" s="135"/>
      <c r="S51" s="51"/>
      <c r="T51" s="70"/>
      <c r="U51" s="135"/>
      <c r="V51" s="51"/>
      <c r="W51" s="49"/>
      <c r="X51" s="135"/>
      <c r="Y51" s="51"/>
      <c r="Z51" s="54"/>
      <c r="AA51" s="135"/>
      <c r="AB51" s="51"/>
      <c r="AC51" s="156"/>
      <c r="AD51" s="135"/>
      <c r="AE51" s="51"/>
      <c r="AF51" s="54" t="s">
        <v>329</v>
      </c>
      <c r="AG51" s="135"/>
      <c r="AH51" s="51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/>
      <c r="O52" s="135"/>
      <c r="P52" s="51"/>
      <c r="Q52" s="71"/>
      <c r="R52" s="135"/>
      <c r="S52" s="51"/>
      <c r="T52" s="160"/>
      <c r="U52" s="135"/>
      <c r="V52" s="51"/>
      <c r="W52" s="161"/>
      <c r="X52" s="135"/>
      <c r="Y52" s="162"/>
      <c r="Z52" s="163"/>
      <c r="AA52" s="135"/>
      <c r="AB52" s="145"/>
      <c r="AC52" s="156"/>
      <c r="AD52" s="126"/>
      <c r="AE52" s="133"/>
      <c r="AF52" s="54" t="s">
        <v>330</v>
      </c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5"/>
      <c r="P53" s="51"/>
      <c r="Q53" s="165"/>
      <c r="R53" s="135"/>
      <c r="S53" s="51"/>
      <c r="T53" s="160"/>
      <c r="U53" s="135"/>
      <c r="V53" s="51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5"/>
      <c r="P54" s="51"/>
      <c r="Q54" s="165"/>
      <c r="R54" s="135"/>
      <c r="S54" s="51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5"/>
      <c r="P55" s="51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2026.02.07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96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642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96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9</v>
      </c>
      <c r="F11" s="191" t="s">
        <v>27</v>
      </c>
      <c r="G11" s="192">
        <f>countif(G12:G51,"*v*")+countif(G12:G51,"*c*")</f>
        <v>11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12</v>
      </c>
      <c r="L11" s="191" t="s">
        <v>27</v>
      </c>
      <c r="M11" s="192">
        <f>countif(M12:M51,"*v*")+countif(M12:M51,"*c*")</f>
        <v>5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344</v>
      </c>
      <c r="F14" s="47" t="s">
        <v>52</v>
      </c>
      <c r="G14" s="48" t="s">
        <v>342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51"/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 t="s">
        <v>641</v>
      </c>
      <c r="M16" s="55" t="s">
        <v>344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48" t="s">
        <v>343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49"/>
      <c r="E21" s="50"/>
      <c r="F21" s="47" t="s">
        <v>115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343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4" t="s">
        <v>133</v>
      </c>
      <c r="E22" s="206" t="s">
        <v>344</v>
      </c>
      <c r="F22" s="47" t="s">
        <v>123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213" t="s">
        <v>344</v>
      </c>
      <c r="F23" s="47" t="s">
        <v>134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3"/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3"/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 t="s">
        <v>78</v>
      </c>
      <c r="I27" s="51"/>
      <c r="J27" s="49" t="s">
        <v>181</v>
      </c>
      <c r="K27" s="48" t="s">
        <v>343</v>
      </c>
      <c r="L27" s="54" t="s">
        <v>164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84"/>
      <c r="F32" s="85" t="s">
        <v>226</v>
      </c>
      <c r="G32" s="209" t="s">
        <v>344</v>
      </c>
      <c r="H32" s="83" t="s">
        <v>227</v>
      </c>
      <c r="I32" s="58"/>
      <c r="J32" s="52" t="s">
        <v>228</v>
      </c>
      <c r="K32" s="53"/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0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1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56" t="s">
        <v>344</v>
      </c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94"/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342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0" t="s">
        <v>344</v>
      </c>
      <c r="H39" s="83"/>
      <c r="I39" s="58"/>
      <c r="J39" s="49" t="s">
        <v>275</v>
      </c>
      <c r="K39" s="48" t="s">
        <v>344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48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343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344</v>
      </c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48" t="s">
        <v>344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2" t="s">
        <v>344</v>
      </c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 t="s">
        <v>352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324"/>
      <c r="E1" s="1"/>
      <c r="G1" s="1"/>
      <c r="AD1" s="186" t="str">
        <f>B6</f>
        <v>2026.02.04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113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643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sum(C11,E11,G11,I11,K11,M11,O11,Q11,S11,U11,W11,Y11,AA11,AC11)+12</f>
        <v>113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8</v>
      </c>
      <c r="D11" s="191" t="s">
        <v>27</v>
      </c>
      <c r="E11" s="192">
        <f>countif(E12:E51,"*v*")+countif(E12:E51,"*c*")</f>
        <v>12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14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7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13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205" t="s">
        <v>345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43</v>
      </c>
      <c r="K13" s="48" t="s">
        <v>625</v>
      </c>
      <c r="L13" s="52" t="s">
        <v>44</v>
      </c>
      <c r="M13" s="53"/>
      <c r="N13" s="54" t="s">
        <v>45</v>
      </c>
      <c r="O13" s="58"/>
      <c r="P13" s="52" t="s">
        <v>46</v>
      </c>
      <c r="Q13" s="55" t="s">
        <v>342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51</v>
      </c>
      <c r="E14" s="205" t="s">
        <v>345</v>
      </c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48" t="s">
        <v>343</v>
      </c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49" t="s">
        <v>64</v>
      </c>
      <c r="I15" s="48" t="s">
        <v>342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75</v>
      </c>
      <c r="K16" s="51"/>
      <c r="L16" s="52" t="s">
        <v>641</v>
      </c>
      <c r="M16" s="55" t="s">
        <v>344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48" t="s">
        <v>343</v>
      </c>
      <c r="L17" s="54" t="s">
        <v>156</v>
      </c>
      <c r="M17" s="48" t="s">
        <v>342</v>
      </c>
      <c r="N17" s="52" t="s">
        <v>87</v>
      </c>
      <c r="O17" s="53"/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48" t="s">
        <v>343</v>
      </c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48" t="s">
        <v>344</v>
      </c>
      <c r="T18" s="54" t="s">
        <v>100</v>
      </c>
      <c r="U18" s="48" t="s">
        <v>343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 t="s">
        <v>344</v>
      </c>
      <c r="R19" s="54" t="s">
        <v>110</v>
      </c>
      <c r="S19" s="51"/>
      <c r="T19" s="54" t="s">
        <v>111</v>
      </c>
      <c r="U19" s="48" t="s">
        <v>342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 t="s">
        <v>344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345</v>
      </c>
      <c r="D21" s="49" t="s">
        <v>347</v>
      </c>
      <c r="E21" s="213" t="s">
        <v>344</v>
      </c>
      <c r="F21" s="47" t="s">
        <v>355</v>
      </c>
      <c r="G21" s="48" t="s">
        <v>344</v>
      </c>
      <c r="H21" s="49" t="s">
        <v>124</v>
      </c>
      <c r="I21" s="51"/>
      <c r="J21" s="49" t="s">
        <v>125</v>
      </c>
      <c r="K21" s="48" t="s">
        <v>625</v>
      </c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4" t="s">
        <v>133</v>
      </c>
      <c r="E22" s="206" t="s">
        <v>344</v>
      </c>
      <c r="F22" s="47" t="s">
        <v>123</v>
      </c>
      <c r="G22" s="48" t="s">
        <v>344</v>
      </c>
      <c r="H22" s="49" t="s">
        <v>135</v>
      </c>
      <c r="I22" s="51"/>
      <c r="J22" s="49" t="s">
        <v>136</v>
      </c>
      <c r="K22" s="48" t="s">
        <v>343</v>
      </c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68"/>
      <c r="F23" s="47" t="s">
        <v>134</v>
      </c>
      <c r="G23" s="48" t="s">
        <v>344</v>
      </c>
      <c r="H23" s="49" t="s">
        <v>144</v>
      </c>
      <c r="I23" s="51"/>
      <c r="J23" s="49" t="s">
        <v>145</v>
      </c>
      <c r="K23" s="48" t="s">
        <v>343</v>
      </c>
      <c r="L23" s="52" t="s">
        <v>76</v>
      </c>
      <c r="M23" s="55" t="s">
        <v>344</v>
      </c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48" t="s">
        <v>344</v>
      </c>
      <c r="D24" s="67" t="s">
        <v>152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155</v>
      </c>
      <c r="K24" s="48" t="s">
        <v>343</v>
      </c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213" t="s">
        <v>344</v>
      </c>
      <c r="F25" s="47" t="s">
        <v>153</v>
      </c>
      <c r="G25" s="48" t="s">
        <v>344</v>
      </c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/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48" t="s">
        <v>344</v>
      </c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 t="s">
        <v>78</v>
      </c>
      <c r="I27" s="51"/>
      <c r="J27" s="49" t="s">
        <v>181</v>
      </c>
      <c r="K27" s="48" t="s">
        <v>343</v>
      </c>
      <c r="L27" s="54" t="s">
        <v>164</v>
      </c>
      <c r="M27" s="48" t="s">
        <v>344</v>
      </c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342</v>
      </c>
      <c r="V27" s="54" t="s">
        <v>186</v>
      </c>
      <c r="W27" s="56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213" t="s">
        <v>344</v>
      </c>
      <c r="F28" s="75" t="s">
        <v>189</v>
      </c>
      <c r="G28" s="207" t="s">
        <v>344</v>
      </c>
      <c r="H28" s="49"/>
      <c r="I28" s="51"/>
      <c r="J28" s="49" t="s">
        <v>190</v>
      </c>
      <c r="K28" s="51"/>
      <c r="L28" s="54" t="s">
        <v>175</v>
      </c>
      <c r="M28" s="48" t="s">
        <v>344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48" t="s">
        <v>342</v>
      </c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 t="s">
        <v>344</v>
      </c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358</v>
      </c>
      <c r="C31" s="48" t="s">
        <v>344</v>
      </c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644</v>
      </c>
      <c r="C32" s="48">
        <v>12.0</v>
      </c>
      <c r="D32" s="54" t="s">
        <v>225</v>
      </c>
      <c r="E32" s="215" t="s">
        <v>344</v>
      </c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58"/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89"/>
      <c r="H33" s="83" t="s">
        <v>233</v>
      </c>
      <c r="I33" s="58"/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342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88"/>
      <c r="F35" s="47" t="s">
        <v>248</v>
      </c>
      <c r="G35" s="89"/>
      <c r="H35" s="83" t="s">
        <v>249</v>
      </c>
      <c r="I35" s="58"/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48" t="s">
        <v>344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208" t="s">
        <v>344</v>
      </c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5" t="s">
        <v>344</v>
      </c>
      <c r="L38" s="49"/>
      <c r="M38" s="58"/>
      <c r="N38" s="70"/>
      <c r="O38" s="58"/>
      <c r="P38" s="52" t="s">
        <v>271</v>
      </c>
      <c r="Q38" s="55" t="s">
        <v>342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215" t="s">
        <v>344</v>
      </c>
      <c r="F39" s="85" t="s">
        <v>274</v>
      </c>
      <c r="G39" s="210"/>
      <c r="H39" s="83"/>
      <c r="I39" s="58"/>
      <c r="J39" s="49" t="s">
        <v>275</v>
      </c>
      <c r="K39" s="51"/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5" t="s">
        <v>345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211" t="s">
        <v>345</v>
      </c>
      <c r="F41" s="85" t="s">
        <v>289</v>
      </c>
      <c r="G41" s="89"/>
      <c r="H41" s="83" t="s">
        <v>290</v>
      </c>
      <c r="I41" s="48" t="s">
        <v>342</v>
      </c>
      <c r="J41" s="49" t="s">
        <v>291</v>
      </c>
      <c r="K41" s="48" t="s">
        <v>344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342</v>
      </c>
      <c r="T41" s="54" t="s">
        <v>294</v>
      </c>
      <c r="U41" s="51"/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342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94"/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210" t="s">
        <v>344</v>
      </c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211" t="s">
        <v>345</v>
      </c>
      <c r="F47" s="85"/>
      <c r="G47" s="89"/>
      <c r="H47" s="49" t="s">
        <v>323</v>
      </c>
      <c r="I47" s="51"/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 t="s">
        <v>344</v>
      </c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 t="s">
        <v>344</v>
      </c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2026.02.01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15</v>
      </c>
      <c r="AF3" s="5" t="s">
        <v>1</v>
      </c>
    </row>
    <row r="4">
      <c r="A4" s="1"/>
      <c r="B4" s="6" t="s">
        <v>645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94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20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15</v>
      </c>
      <c r="H6" s="15" t="s">
        <v>9</v>
      </c>
      <c r="I6" s="16">
        <f>countif(B12:AC53,"3")</f>
        <v>94</v>
      </c>
      <c r="J6" s="15" t="s">
        <v>10</v>
      </c>
      <c r="K6" s="16">
        <f>countif(B12:AC53,"4")</f>
        <v>20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80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80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190</v>
      </c>
      <c r="AF7" s="5" t="s">
        <v>14</v>
      </c>
    </row>
    <row r="8">
      <c r="A8" s="1"/>
      <c r="B8" s="25" t="s">
        <v>15</v>
      </c>
      <c r="C8" s="22"/>
      <c r="D8" s="26">
        <f>sum(E6,G6,I6,D7)</f>
        <v>190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10</v>
      </c>
      <c r="D11" s="38" t="s">
        <v>27</v>
      </c>
      <c r="E11" s="37">
        <f>COUNTIF(E12:E53,"1")+COUNTIF(E12:E53,"2")+COUNTIF(E12:E53,"3")+COUNTIF(E12:E53,"4")+COUNTIF(E12:E53,"5")</f>
        <v>18</v>
      </c>
      <c r="F11" s="38" t="s">
        <v>27</v>
      </c>
      <c r="G11" s="37">
        <f>COUNTIF(G12:G53,"1")+COUNTIF(G12:G53,"2")+COUNTIF(G12:G53,"3")+COUNTIF(G12:G53,"4")+COUNTIF(G12:G53,"5")</f>
        <v>26</v>
      </c>
      <c r="H11" s="38" t="s">
        <v>27</v>
      </c>
      <c r="I11" s="37">
        <f>COUNTIF(I12:I53,"1")+COUNTIF(I12:I53,"2")+COUNTIF(I12:I53,"3")+COUNTIF(I12:I53,"4")+COUNTIF(I12:I53,"5")</f>
        <v>18</v>
      </c>
      <c r="J11" s="38" t="s">
        <v>27</v>
      </c>
      <c r="K11" s="37">
        <f>COUNTIF(K12:K53,"1")+COUNTIF(K12:K53,"2")+COUNTIF(K12:K53,"3")+COUNTIF(K12:K53,"4")+COUNTIF(K12:K53,"5")</f>
        <v>24</v>
      </c>
      <c r="L11" s="38" t="s">
        <v>27</v>
      </c>
      <c r="M11" s="37">
        <f>COUNTIF(M12:M53,"1")+COUNTIF(M12:M53,"2")+COUNTIF(M12:M53,"3")+COUNTIF(M12:M53,"4")+COUNTIF(M12:M53,"5")</f>
        <v>13</v>
      </c>
      <c r="N11" s="38" t="s">
        <v>27</v>
      </c>
      <c r="O11" s="37">
        <f>COUNTIF(O12:O53,"1")+COUNTIF(O12:O53,"2")+COUNTIF(O12:O53,"3")+COUNTIF(O12:O53,"4")+COUNTIF(O12:O53,"5")</f>
        <v>14</v>
      </c>
      <c r="P11" s="38" t="s">
        <v>27</v>
      </c>
      <c r="Q11" s="37">
        <f>COUNTIF(Q12:Q53,"1")+COUNTIF(Q12:Q53,"2")+COUNTIF(Q12:Q53,"3")+COUNTIF(Q12:Q53,"4")+COUNTIF(Q12:Q53,"5")</f>
        <v>16</v>
      </c>
      <c r="R11" s="38" t="s">
        <v>27</v>
      </c>
      <c r="S11" s="37">
        <f>COUNTIF(S12:S53,"1")+COUNTIF(S12:S53,"2")+COUNTIF(S12:S53,"3")+COUNTIF(S12:S53,"4")+COUNTIF(S12:S53,"5")</f>
        <v>15</v>
      </c>
      <c r="T11" s="39" t="s">
        <v>27</v>
      </c>
      <c r="U11" s="40">
        <f>COUNTIF(U12:U53,"1")+COUNTIF(U12:U53,"2")+COUNTIF(U12:U53,"3")+COUNTIF(U12:U53,"4")+COUNTIF(U12:U53,"5")</f>
        <v>14</v>
      </c>
      <c r="V11" s="38" t="s">
        <v>27</v>
      </c>
      <c r="W11" s="37">
        <f>COUNTIF(W12:W53,"1")+COUNTIF(W12:W53,"2")+COUNTIF(W12:W53,"3")+COUNTIF(W12:W53,"4")+COUNTIF(W12:W53,"5")</f>
        <v>22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4">
        <v>5.0</v>
      </c>
      <c r="F12" s="45" t="s">
        <v>30</v>
      </c>
      <c r="G12" s="46">
        <v>5.0</v>
      </c>
      <c r="H12" s="43" t="s">
        <v>31</v>
      </c>
      <c r="I12" s="46">
        <v>3.0</v>
      </c>
      <c r="J12" s="43" t="s">
        <v>32</v>
      </c>
      <c r="K12" s="46">
        <v>5.0</v>
      </c>
      <c r="L12" s="43" t="s">
        <v>33</v>
      </c>
      <c r="M12" s="46">
        <v>5.0</v>
      </c>
      <c r="N12" s="43" t="s">
        <v>34</v>
      </c>
      <c r="O12" s="46">
        <v>5.0</v>
      </c>
      <c r="P12" s="43" t="s">
        <v>35</v>
      </c>
      <c r="Q12" s="46">
        <v>5.0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5.0</v>
      </c>
      <c r="D13" s="49" t="s">
        <v>40</v>
      </c>
      <c r="E13" s="205">
        <v>3.0</v>
      </c>
      <c r="F13" s="47" t="s">
        <v>41</v>
      </c>
      <c r="G13" s="48">
        <v>5.0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5.0</v>
      </c>
      <c r="P13" s="52" t="s">
        <v>46</v>
      </c>
      <c r="Q13" s="55">
        <v>3.0</v>
      </c>
      <c r="R13" s="52" t="s">
        <v>47</v>
      </c>
      <c r="S13" s="55">
        <v>5.0</v>
      </c>
      <c r="T13" s="54" t="s">
        <v>48</v>
      </c>
      <c r="U13" s="51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51</v>
      </c>
      <c r="E14" s="205">
        <v>3.0</v>
      </c>
      <c r="F14" s="47" t="s">
        <v>52</v>
      </c>
      <c r="G14" s="48">
        <v>4.0</v>
      </c>
      <c r="H14" s="52" t="s">
        <v>53</v>
      </c>
      <c r="I14" s="55">
        <v>3.0</v>
      </c>
      <c r="J14" s="49" t="s">
        <v>54</v>
      </c>
      <c r="K14" s="48">
        <v>5.0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>
        <v>2.0</v>
      </c>
      <c r="R14" s="54" t="s">
        <v>58</v>
      </c>
      <c r="S14" s="51"/>
      <c r="T14" s="54" t="s">
        <v>59</v>
      </c>
      <c r="U14" s="51"/>
      <c r="V14" s="54" t="s">
        <v>60</v>
      </c>
      <c r="W14" s="56">
        <v>4.0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62</v>
      </c>
      <c r="E15" s="205">
        <v>3.0</v>
      </c>
      <c r="F15" s="47" t="s">
        <v>63</v>
      </c>
      <c r="G15" s="48">
        <v>4.0</v>
      </c>
      <c r="H15" s="49" t="s">
        <v>64</v>
      </c>
      <c r="I15" s="48">
        <v>3.0</v>
      </c>
      <c r="J15" s="49" t="s">
        <v>65</v>
      </c>
      <c r="K15" s="48">
        <v>3.0</v>
      </c>
      <c r="L15" s="54"/>
      <c r="M15" s="51"/>
      <c r="N15" s="54" t="s">
        <v>66</v>
      </c>
      <c r="O15" s="48">
        <v>4.0</v>
      </c>
      <c r="P15" s="49" t="s">
        <v>67</v>
      </c>
      <c r="Q15" s="48">
        <v>5.0</v>
      </c>
      <c r="R15" s="54" t="s">
        <v>68</v>
      </c>
      <c r="S15" s="51"/>
      <c r="T15" s="54" t="s">
        <v>69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5.0</v>
      </c>
      <c r="D16" s="49" t="s">
        <v>72</v>
      </c>
      <c r="E16" s="205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2" t="s">
        <v>641</v>
      </c>
      <c r="M16" s="55">
        <v>5.0</v>
      </c>
      <c r="N16" s="54"/>
      <c r="O16" s="51"/>
      <c r="P16" s="49" t="s">
        <v>77</v>
      </c>
      <c r="Q16" s="48">
        <v>3.0</v>
      </c>
      <c r="R16" s="54" t="s">
        <v>78</v>
      </c>
      <c r="S16" s="48">
        <v>2.0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>
        <v>5.0</v>
      </c>
      <c r="D17" s="49" t="s">
        <v>82</v>
      </c>
      <c r="E17" s="50"/>
      <c r="F17" s="47" t="s">
        <v>172</v>
      </c>
      <c r="G17" s="51"/>
      <c r="H17" s="49" t="s">
        <v>84</v>
      </c>
      <c r="I17" s="48">
        <v>3.0</v>
      </c>
      <c r="J17" s="49" t="s">
        <v>85</v>
      </c>
      <c r="K17" s="48">
        <v>3.0</v>
      </c>
      <c r="L17" s="54" t="s">
        <v>156</v>
      </c>
      <c r="M17" s="48">
        <v>3.0</v>
      </c>
      <c r="N17" s="52" t="s">
        <v>87</v>
      </c>
      <c r="O17" s="55">
        <v>2.0</v>
      </c>
      <c r="P17" s="49" t="s">
        <v>88</v>
      </c>
      <c r="Q17" s="48">
        <v>5.0</v>
      </c>
      <c r="R17" s="54" t="s">
        <v>89</v>
      </c>
      <c r="S17" s="48">
        <v>4.0</v>
      </c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83</v>
      </c>
      <c r="G18" s="48">
        <v>3.0</v>
      </c>
      <c r="H18" s="49" t="s">
        <v>94</v>
      </c>
      <c r="I18" s="48">
        <v>3.0</v>
      </c>
      <c r="J18" s="49" t="s">
        <v>95</v>
      </c>
      <c r="K18" s="48">
        <v>3.0</v>
      </c>
      <c r="L18" s="54" t="s">
        <v>107</v>
      </c>
      <c r="M18" s="48">
        <v>3.0</v>
      </c>
      <c r="N18" s="54" t="s">
        <v>97</v>
      </c>
      <c r="O18" s="51"/>
      <c r="P18" s="49" t="s">
        <v>98</v>
      </c>
      <c r="Q18" s="48" t="s">
        <v>342</v>
      </c>
      <c r="R18" s="54" t="s">
        <v>99</v>
      </c>
      <c r="S18" s="48">
        <v>3.0</v>
      </c>
      <c r="T18" s="54" t="s">
        <v>100</v>
      </c>
      <c r="U18" s="48">
        <v>3.0</v>
      </c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50"/>
      <c r="F19" s="47" t="s">
        <v>93</v>
      </c>
      <c r="G19" s="48">
        <v>3.0</v>
      </c>
      <c r="H19" s="49" t="s">
        <v>105</v>
      </c>
      <c r="I19" s="48">
        <v>3.0</v>
      </c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48" t="s">
        <v>342</v>
      </c>
      <c r="T19" s="54" t="s">
        <v>111</v>
      </c>
      <c r="U19" s="48" t="s">
        <v>345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48">
        <v>4.0</v>
      </c>
      <c r="D20" s="49" t="s">
        <v>114</v>
      </c>
      <c r="E20" s="50"/>
      <c r="F20" s="47" t="s">
        <v>104</v>
      </c>
      <c r="G20" s="48">
        <v>3.0</v>
      </c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>
        <v>5.0</v>
      </c>
      <c r="D21" s="49" t="s">
        <v>347</v>
      </c>
      <c r="E21" s="205">
        <v>3.0</v>
      </c>
      <c r="F21" s="47" t="s">
        <v>115</v>
      </c>
      <c r="G21" s="48">
        <v>3.0</v>
      </c>
      <c r="H21" s="49" t="s">
        <v>124</v>
      </c>
      <c r="I21" s="51"/>
      <c r="J21" s="49" t="s">
        <v>125</v>
      </c>
      <c r="K21" s="48">
        <v>3.0</v>
      </c>
      <c r="L21" s="49" t="s">
        <v>126</v>
      </c>
      <c r="M21" s="58"/>
      <c r="N21" s="52" t="s">
        <v>127</v>
      </c>
      <c r="O21" s="55">
        <v>5.0</v>
      </c>
      <c r="P21" s="49" t="s">
        <v>128</v>
      </c>
      <c r="Q21" s="51"/>
      <c r="R21" s="54" t="s">
        <v>129</v>
      </c>
      <c r="S21" s="48" t="s">
        <v>342</v>
      </c>
      <c r="T21" s="52" t="s">
        <v>130</v>
      </c>
      <c r="U21" s="55" t="s">
        <v>345</v>
      </c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6"/>
      <c r="C22" s="51"/>
      <c r="D22" s="64" t="s">
        <v>133</v>
      </c>
      <c r="E22" s="206">
        <v>5.0</v>
      </c>
      <c r="F22" s="47" t="s">
        <v>123</v>
      </c>
      <c r="G22" s="48">
        <v>3.0</v>
      </c>
      <c r="H22" s="49" t="s">
        <v>135</v>
      </c>
      <c r="I22" s="48">
        <v>3.0</v>
      </c>
      <c r="J22" s="49" t="s">
        <v>136</v>
      </c>
      <c r="K22" s="48">
        <v>3.0</v>
      </c>
      <c r="L22" s="49"/>
      <c r="M22" s="58"/>
      <c r="N22" s="54" t="s">
        <v>137</v>
      </c>
      <c r="O22" s="48">
        <v>3.0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1" t="s">
        <v>151</v>
      </c>
      <c r="C23" s="69"/>
      <c r="D23" s="67" t="s">
        <v>142</v>
      </c>
      <c r="E23" s="213">
        <v>3.0</v>
      </c>
      <c r="F23" s="47" t="s">
        <v>134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52" t="s">
        <v>76</v>
      </c>
      <c r="M23" s="55">
        <v>3.0</v>
      </c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160</v>
      </c>
      <c r="C24" s="48">
        <v>5.0</v>
      </c>
      <c r="D24" s="67" t="s">
        <v>152</v>
      </c>
      <c r="E24" s="68"/>
      <c r="F24" s="47" t="s">
        <v>143</v>
      </c>
      <c r="G24" s="48">
        <v>3.0</v>
      </c>
      <c r="H24" s="49" t="s">
        <v>154</v>
      </c>
      <c r="I24" s="51"/>
      <c r="J24" s="49" t="s">
        <v>155</v>
      </c>
      <c r="K24" s="48">
        <v>3.0</v>
      </c>
      <c r="L24" s="52" t="s">
        <v>146</v>
      </c>
      <c r="M24" s="55">
        <v>5.0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170</v>
      </c>
      <c r="C25" s="48">
        <v>4.0</v>
      </c>
      <c r="D25" s="67" t="s">
        <v>161</v>
      </c>
      <c r="E25" s="213">
        <v>4.0</v>
      </c>
      <c r="F25" s="47" t="s">
        <v>153</v>
      </c>
      <c r="G25" s="48">
        <v>5.0</v>
      </c>
      <c r="H25" s="49" t="s">
        <v>163</v>
      </c>
      <c r="I25" s="51"/>
      <c r="J25" s="49"/>
      <c r="K25" s="58"/>
      <c r="L25" s="54" t="s">
        <v>96</v>
      </c>
      <c r="M25" s="48">
        <v>5.0</v>
      </c>
      <c r="N25" s="52" t="s">
        <v>165</v>
      </c>
      <c r="O25" s="55">
        <v>5.0</v>
      </c>
      <c r="P25" s="52" t="s">
        <v>166</v>
      </c>
      <c r="Q25" s="55">
        <v>5.0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>
        <v>2.0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74" t="s">
        <v>179</v>
      </c>
      <c r="C26" s="51"/>
      <c r="D26" s="67" t="s">
        <v>171</v>
      </c>
      <c r="E26" s="68"/>
      <c r="F26" s="47" t="s">
        <v>162</v>
      </c>
      <c r="G26" s="48">
        <v>3.0</v>
      </c>
      <c r="H26" s="49" t="s">
        <v>173</v>
      </c>
      <c r="I26" s="51"/>
      <c r="J26" s="52" t="s">
        <v>174</v>
      </c>
      <c r="K26" s="55" t="s">
        <v>345</v>
      </c>
      <c r="L26" s="54" t="s">
        <v>86</v>
      </c>
      <c r="M26" s="48">
        <v>5.0</v>
      </c>
      <c r="N26" s="54" t="s">
        <v>176</v>
      </c>
      <c r="O26" s="48">
        <v>3.0</v>
      </c>
      <c r="P26" s="49" t="s">
        <v>177</v>
      </c>
      <c r="Q26" s="48">
        <v>3.0</v>
      </c>
      <c r="R26" s="54"/>
      <c r="S26" s="51"/>
      <c r="T26" s="54"/>
      <c r="U26" s="51"/>
      <c r="V26" s="54" t="s">
        <v>178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187</v>
      </c>
      <c r="C27" s="48">
        <v>3.0</v>
      </c>
      <c r="D27" s="67" t="s">
        <v>180</v>
      </c>
      <c r="E27" s="68"/>
      <c r="F27" s="47" t="s">
        <v>346</v>
      </c>
      <c r="G27" s="48">
        <v>3.0</v>
      </c>
      <c r="H27" s="49"/>
      <c r="I27" s="51"/>
      <c r="J27" s="49" t="s">
        <v>181</v>
      </c>
      <c r="K27" s="48">
        <v>3.0</v>
      </c>
      <c r="L27" s="54" t="s">
        <v>164</v>
      </c>
      <c r="M27" s="48">
        <v>3.0</v>
      </c>
      <c r="N27" s="54" t="s">
        <v>182</v>
      </c>
      <c r="O27" s="51"/>
      <c r="P27" s="49" t="s">
        <v>183</v>
      </c>
      <c r="Q27" s="48">
        <v>3.0</v>
      </c>
      <c r="R27" s="52" t="s">
        <v>184</v>
      </c>
      <c r="S27" s="55">
        <v>4.0</v>
      </c>
      <c r="T27" s="52" t="s">
        <v>185</v>
      </c>
      <c r="U27" s="55">
        <v>3.0</v>
      </c>
      <c r="V27" s="54" t="s">
        <v>186</v>
      </c>
      <c r="W27" s="56">
        <v>5.0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196</v>
      </c>
      <c r="C28" s="51"/>
      <c r="D28" s="67" t="s">
        <v>188</v>
      </c>
      <c r="E28" s="213">
        <v>5.0</v>
      </c>
      <c r="F28" s="75" t="s">
        <v>189</v>
      </c>
      <c r="G28" s="207">
        <v>5.0</v>
      </c>
      <c r="H28" s="49"/>
      <c r="I28" s="51"/>
      <c r="J28" s="49" t="s">
        <v>190</v>
      </c>
      <c r="K28" s="48">
        <v>3.0</v>
      </c>
      <c r="L28" s="54" t="s">
        <v>175</v>
      </c>
      <c r="M28" s="48">
        <v>3.0</v>
      </c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>
        <v>4.0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>
        <v>3.0</v>
      </c>
      <c r="J29" s="49" t="s">
        <v>199</v>
      </c>
      <c r="K29" s="51"/>
      <c r="L29" s="54"/>
      <c r="M29" s="51"/>
      <c r="N29" s="52" t="s">
        <v>201</v>
      </c>
      <c r="O29" s="55">
        <v>5.0</v>
      </c>
      <c r="P29" s="71"/>
      <c r="Q29" s="58"/>
      <c r="R29" s="54" t="s">
        <v>202</v>
      </c>
      <c r="S29" s="51"/>
      <c r="T29" s="54" t="s">
        <v>203</v>
      </c>
      <c r="U29" s="48">
        <v>3.0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216</v>
      </c>
      <c r="C30" s="51"/>
      <c r="D30" s="52" t="s">
        <v>206</v>
      </c>
      <c r="E30" s="208">
        <v>5.0</v>
      </c>
      <c r="F30" s="81" t="s">
        <v>207</v>
      </c>
      <c r="G30" s="214">
        <v>5.0</v>
      </c>
      <c r="H30" s="83" t="s">
        <v>208</v>
      </c>
      <c r="I30" s="48">
        <v>4.0</v>
      </c>
      <c r="J30" s="49" t="s">
        <v>209</v>
      </c>
      <c r="K30" s="51"/>
      <c r="L30" s="52" t="s">
        <v>191</v>
      </c>
      <c r="M30" s="55">
        <v>5.0</v>
      </c>
      <c r="N30" s="54" t="s">
        <v>211</v>
      </c>
      <c r="O30" s="48">
        <v>3.0</v>
      </c>
      <c r="P30" s="52" t="s">
        <v>212</v>
      </c>
      <c r="Q30" s="55">
        <v>3.0</v>
      </c>
      <c r="R30" s="54" t="s">
        <v>213</v>
      </c>
      <c r="S30" s="51"/>
      <c r="T30" s="54" t="s">
        <v>214</v>
      </c>
      <c r="U30" s="48">
        <v>3.0</v>
      </c>
      <c r="V30" s="54" t="s">
        <v>215</v>
      </c>
      <c r="W30" s="56">
        <v>5.0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2" t="s">
        <v>217</v>
      </c>
      <c r="E31" s="208">
        <v>5.0</v>
      </c>
      <c r="F31" s="77" t="s">
        <v>218</v>
      </c>
      <c r="G31" s="209">
        <v>3.0</v>
      </c>
      <c r="H31" s="83" t="s">
        <v>219</v>
      </c>
      <c r="I31" s="58"/>
      <c r="J31" s="49"/>
      <c r="K31" s="51"/>
      <c r="L31" s="49" t="s">
        <v>200</v>
      </c>
      <c r="M31" s="48">
        <v>5.0</v>
      </c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48" t="s">
        <v>342</v>
      </c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84"/>
      <c r="F32" s="85" t="s">
        <v>226</v>
      </c>
      <c r="G32" s="82"/>
      <c r="H32" s="83" t="s">
        <v>227</v>
      </c>
      <c r="I32" s="58"/>
      <c r="J32" s="52" t="s">
        <v>228</v>
      </c>
      <c r="K32" s="55">
        <v>5.0</v>
      </c>
      <c r="L32" s="49" t="s">
        <v>210</v>
      </c>
      <c r="M32" s="48">
        <v>3.0</v>
      </c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211">
        <v>3.0</v>
      </c>
      <c r="F33" s="85" t="s">
        <v>232</v>
      </c>
      <c r="G33" s="209">
        <v>2.0</v>
      </c>
      <c r="H33" s="83" t="s">
        <v>233</v>
      </c>
      <c r="I33" s="48">
        <v>3.0</v>
      </c>
      <c r="J33" s="49" t="s">
        <v>234</v>
      </c>
      <c r="K33" s="48">
        <v>2.0</v>
      </c>
      <c r="L33" s="49"/>
      <c r="M33" s="58"/>
      <c r="N33" s="52" t="s">
        <v>235</v>
      </c>
      <c r="O33" s="55">
        <v>5.0</v>
      </c>
      <c r="P33" s="49"/>
      <c r="Q33" s="58"/>
      <c r="R33" s="54" t="s">
        <v>236</v>
      </c>
      <c r="S33" s="48">
        <v>4.0</v>
      </c>
      <c r="T33" s="52" t="s">
        <v>237</v>
      </c>
      <c r="U33" s="55">
        <v>3.0</v>
      </c>
      <c r="V33" s="72" t="s">
        <v>238</v>
      </c>
      <c r="W33" s="73">
        <v>5.0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>
        <v>5.0</v>
      </c>
      <c r="P34" s="52" t="s">
        <v>244</v>
      </c>
      <c r="Q34" s="55">
        <v>5.0</v>
      </c>
      <c r="R34" s="49"/>
      <c r="S34" s="48"/>
      <c r="T34" s="54" t="s">
        <v>245</v>
      </c>
      <c r="U34" s="48">
        <v>5.0</v>
      </c>
      <c r="V34" s="54" t="s">
        <v>246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211">
        <v>3.0</v>
      </c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48">
        <v>3.0</v>
      </c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48"/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0">
        <v>3.0</v>
      </c>
      <c r="H36" s="83" t="s">
        <v>257</v>
      </c>
      <c r="I36" s="48" t="s">
        <v>342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48">
        <v>4.0</v>
      </c>
      <c r="T36" s="54" t="s">
        <v>261</v>
      </c>
      <c r="U36" s="48"/>
      <c r="V36" s="54" t="s">
        <v>262</v>
      </c>
      <c r="W36" s="56">
        <v>3.0</v>
      </c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08">
        <v>5.0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48" t="s">
        <v>342</v>
      </c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08">
        <v>2.0</v>
      </c>
      <c r="F38" s="47"/>
      <c r="G38" s="89"/>
      <c r="H38" s="83" t="s">
        <v>269</v>
      </c>
      <c r="I38" s="58"/>
      <c r="J38" s="52" t="s">
        <v>270</v>
      </c>
      <c r="K38" s="55">
        <v>3.0</v>
      </c>
      <c r="L38" s="49"/>
      <c r="M38" s="58"/>
      <c r="N38" s="70"/>
      <c r="O38" s="58"/>
      <c r="P38" s="52" t="s">
        <v>271</v>
      </c>
      <c r="Q38" s="55">
        <v>5.0</v>
      </c>
      <c r="R38" s="52" t="s">
        <v>272</v>
      </c>
      <c r="S38" s="55">
        <v>5.0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324">
        <v>3.0</v>
      </c>
      <c r="F39" s="93" t="s">
        <v>268</v>
      </c>
      <c r="G39" s="212">
        <v>5.0</v>
      </c>
      <c r="H39" s="83"/>
      <c r="I39" s="58"/>
      <c r="J39" s="49" t="s">
        <v>275</v>
      </c>
      <c r="K39" s="48">
        <v>2.0</v>
      </c>
      <c r="L39" s="71"/>
      <c r="M39" s="58"/>
      <c r="N39" s="70"/>
      <c r="O39" s="58"/>
      <c r="P39" s="49" t="s">
        <v>276</v>
      </c>
      <c r="Q39" s="48">
        <v>3.0</v>
      </c>
      <c r="R39" s="54" t="s">
        <v>277</v>
      </c>
      <c r="S39" s="48">
        <v>5.0</v>
      </c>
      <c r="T39" s="52" t="s">
        <v>278</v>
      </c>
      <c r="U39" s="55">
        <v>5.0</v>
      </c>
      <c r="V39" s="72" t="s">
        <v>279</v>
      </c>
      <c r="W39" s="73">
        <v>3.0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215"/>
      <c r="C40" s="58"/>
      <c r="D40" s="90" t="s">
        <v>280</v>
      </c>
      <c r="E40" s="88"/>
      <c r="F40" s="85" t="s">
        <v>274</v>
      </c>
      <c r="G40" s="210">
        <v>3.0</v>
      </c>
      <c r="H40" s="79" t="s">
        <v>282</v>
      </c>
      <c r="I40" s="55">
        <v>3.0</v>
      </c>
      <c r="J40" s="49" t="s">
        <v>283</v>
      </c>
      <c r="K40" s="48">
        <v>2.0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 t="s">
        <v>342</v>
      </c>
      <c r="T40" s="52" t="s">
        <v>286</v>
      </c>
      <c r="U40" s="55">
        <v>4.0</v>
      </c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1" t="s">
        <v>345</v>
      </c>
      <c r="F41" s="85" t="s">
        <v>281</v>
      </c>
      <c r="G41" s="210">
        <v>3.0</v>
      </c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>
        <v>2.0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85" t="s">
        <v>289</v>
      </c>
      <c r="G42" s="210">
        <v>4.0</v>
      </c>
      <c r="H42" s="83" t="s">
        <v>297</v>
      </c>
      <c r="I42" s="48">
        <v>3.0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>
        <v>5.0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08">
        <v>5.0</v>
      </c>
      <c r="F43" s="85" t="s">
        <v>296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48" t="s">
        <v>342</v>
      </c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84"/>
      <c r="F44" s="85" t="s">
        <v>302</v>
      </c>
      <c r="G44" s="89"/>
      <c r="H44" s="49" t="s">
        <v>308</v>
      </c>
      <c r="I44" s="51"/>
      <c r="J44" s="52" t="s">
        <v>309</v>
      </c>
      <c r="K44" s="55">
        <v>5.0</v>
      </c>
      <c r="L44" s="71"/>
      <c r="M44" s="58"/>
      <c r="N44" s="70"/>
      <c r="O44" s="58"/>
      <c r="P44" s="49"/>
      <c r="Q44" s="58"/>
      <c r="R44" s="54" t="s">
        <v>310</v>
      </c>
      <c r="S44" s="48">
        <v>3.0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91"/>
      <c r="F45" s="85"/>
      <c r="G45" s="89"/>
      <c r="H45" s="49" t="s">
        <v>314</v>
      </c>
      <c r="I45" s="51"/>
      <c r="J45" s="49" t="s">
        <v>315</v>
      </c>
      <c r="K45" s="48">
        <v>3.0</v>
      </c>
      <c r="L45" s="71"/>
      <c r="M45" s="58"/>
      <c r="N45" s="70"/>
      <c r="O45" s="58"/>
      <c r="P45" s="49"/>
      <c r="Q45" s="58"/>
      <c r="R45" s="54" t="s">
        <v>353</v>
      </c>
      <c r="S45" s="48">
        <v>3.0</v>
      </c>
      <c r="T45" s="70"/>
      <c r="U45" s="51"/>
      <c r="V45" s="72" t="s">
        <v>316</v>
      </c>
      <c r="W45" s="73">
        <v>5.0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91"/>
      <c r="F46" s="93" t="s">
        <v>313</v>
      </c>
      <c r="G46" s="212">
        <v>3.0</v>
      </c>
      <c r="H46" s="49" t="s">
        <v>319</v>
      </c>
      <c r="I46" s="51"/>
      <c r="J46" s="49" t="s">
        <v>320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1" t="s">
        <v>345</v>
      </c>
      <c r="F47" s="85" t="s">
        <v>318</v>
      </c>
      <c r="G47" s="210">
        <v>3.0</v>
      </c>
      <c r="H47" s="49" t="s">
        <v>323</v>
      </c>
      <c r="I47" s="48" t="s">
        <v>345</v>
      </c>
      <c r="J47" s="49" t="s">
        <v>324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646</v>
      </c>
      <c r="I49" s="48">
        <v>3.0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2026.01.31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110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647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110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11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8</v>
      </c>
      <c r="N11" s="191" t="s">
        <v>27</v>
      </c>
      <c r="O11" s="192">
        <f>countif(O12:O51,"*v*")+countif(O12:O51,"*c*")</f>
        <v>12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9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5" t="s">
        <v>344</v>
      </c>
      <c r="N13" s="54" t="s">
        <v>45</v>
      </c>
      <c r="O13" s="48" t="s">
        <v>344</v>
      </c>
      <c r="P13" s="52" t="s">
        <v>46</v>
      </c>
      <c r="Q13" s="55" t="s">
        <v>344</v>
      </c>
      <c r="R13" s="52" t="s">
        <v>47</v>
      </c>
      <c r="S13" s="55" t="s">
        <v>342</v>
      </c>
      <c r="T13" s="54" t="s">
        <v>48</v>
      </c>
      <c r="U13" s="51"/>
      <c r="V13" s="52" t="s">
        <v>49</v>
      </c>
      <c r="W13" s="55" t="s">
        <v>344</v>
      </c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54</v>
      </c>
      <c r="K14" s="51"/>
      <c r="L14" s="54" t="s">
        <v>55</v>
      </c>
      <c r="M14" s="51"/>
      <c r="N14" s="54" t="s">
        <v>56</v>
      </c>
      <c r="O14" s="48" t="s">
        <v>344</v>
      </c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48" t="s">
        <v>344</v>
      </c>
      <c r="H15" s="49" t="s">
        <v>64</v>
      </c>
      <c r="I15" s="48" t="s">
        <v>344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 t="s">
        <v>641</v>
      </c>
      <c r="M16" s="55" t="s">
        <v>342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92</v>
      </c>
      <c r="E17" s="50"/>
      <c r="F17" s="47"/>
      <c r="G17" s="51"/>
      <c r="H17" s="49" t="s">
        <v>84</v>
      </c>
      <c r="I17" s="51"/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103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48" t="s">
        <v>343</v>
      </c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51</v>
      </c>
      <c r="E20" s="205" t="s">
        <v>343</v>
      </c>
      <c r="F20" s="47" t="s">
        <v>123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48" t="s">
        <v>344</v>
      </c>
      <c r="D21" s="64" t="s">
        <v>133</v>
      </c>
      <c r="E21" s="206" t="s">
        <v>344</v>
      </c>
      <c r="F21" s="47" t="s">
        <v>134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342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7" t="s">
        <v>142</v>
      </c>
      <c r="E22" s="213" t="s">
        <v>344</v>
      </c>
      <c r="F22" s="47" t="s">
        <v>115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51"/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152</v>
      </c>
      <c r="E23" s="68"/>
      <c r="F23" s="47" t="s">
        <v>104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5" t="s">
        <v>344</v>
      </c>
      <c r="N23" s="54" t="s">
        <v>147</v>
      </c>
      <c r="O23" s="48" t="s">
        <v>344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58"/>
      <c r="D24" s="67" t="s">
        <v>161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171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180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342</v>
      </c>
      <c r="L26" s="54" t="s">
        <v>86</v>
      </c>
      <c r="M26" s="48" t="s">
        <v>344</v>
      </c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188</v>
      </c>
      <c r="E27" s="68"/>
      <c r="F27" s="47" t="s">
        <v>369</v>
      </c>
      <c r="G27" s="48" t="s">
        <v>344</v>
      </c>
      <c r="H27" s="49" t="s">
        <v>78</v>
      </c>
      <c r="I27" s="51"/>
      <c r="J27" s="49" t="s">
        <v>181</v>
      </c>
      <c r="K27" s="48" t="s">
        <v>343</v>
      </c>
      <c r="L27" s="54" t="s">
        <v>164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/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51"/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52" t="s">
        <v>206</v>
      </c>
      <c r="E29" s="208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5" t="s">
        <v>344</v>
      </c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217</v>
      </c>
      <c r="E30" s="208" t="s">
        <v>344</v>
      </c>
      <c r="F30" s="77" t="s">
        <v>226</v>
      </c>
      <c r="G30" s="214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 t="s">
        <v>342</v>
      </c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4" t="s">
        <v>225</v>
      </c>
      <c r="E31" s="84"/>
      <c r="F31" s="81" t="s">
        <v>318</v>
      </c>
      <c r="G31" s="209" t="s">
        <v>344</v>
      </c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49" t="s">
        <v>231</v>
      </c>
      <c r="E32" s="88"/>
      <c r="F32" s="77" t="s">
        <v>207</v>
      </c>
      <c r="G32" s="209" t="s">
        <v>344</v>
      </c>
      <c r="H32" s="83" t="s">
        <v>227</v>
      </c>
      <c r="I32" s="58"/>
      <c r="J32" s="52" t="s">
        <v>228</v>
      </c>
      <c r="K32" s="55" t="s">
        <v>343</v>
      </c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51"/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90" t="s">
        <v>239</v>
      </c>
      <c r="E33" s="91"/>
      <c r="F33" s="85" t="s">
        <v>218</v>
      </c>
      <c r="G33" s="86"/>
      <c r="H33" s="83" t="s">
        <v>233</v>
      </c>
      <c r="I33" s="48" t="s">
        <v>344</v>
      </c>
      <c r="J33" s="49" t="s">
        <v>234</v>
      </c>
      <c r="K33" s="51"/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247</v>
      </c>
      <c r="E34" s="211" t="s">
        <v>343</v>
      </c>
      <c r="F34" s="85" t="s">
        <v>256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 t="s">
        <v>344</v>
      </c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 t="s">
        <v>250</v>
      </c>
      <c r="K35" s="48" t="s">
        <v>343</v>
      </c>
      <c r="L35" s="49"/>
      <c r="M35" s="58"/>
      <c r="N35" s="54" t="s">
        <v>251</v>
      </c>
      <c r="O35" s="48" t="s">
        <v>344</v>
      </c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52" t="s">
        <v>263</v>
      </c>
      <c r="E36" s="208" t="s">
        <v>344</v>
      </c>
      <c r="F36" s="93" t="s">
        <v>268</v>
      </c>
      <c r="G36" s="212" t="s">
        <v>344</v>
      </c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49" t="s">
        <v>273</v>
      </c>
      <c r="E38" s="84"/>
      <c r="F38" s="85" t="s">
        <v>281</v>
      </c>
      <c r="G38" s="48" t="s">
        <v>344</v>
      </c>
      <c r="H38" s="83" t="s">
        <v>269</v>
      </c>
      <c r="I38" s="58"/>
      <c r="J38" s="52" t="s">
        <v>270</v>
      </c>
      <c r="K38" s="55" t="s">
        <v>343</v>
      </c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90" t="s">
        <v>280</v>
      </c>
      <c r="E39" s="88"/>
      <c r="F39" s="85" t="s">
        <v>240</v>
      </c>
      <c r="G39" s="51"/>
      <c r="H39" s="83"/>
      <c r="I39" s="58"/>
      <c r="J39" s="49" t="s">
        <v>275</v>
      </c>
      <c r="K39" s="48" t="s">
        <v>343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344</v>
      </c>
      <c r="T39" s="52" t="s">
        <v>278</v>
      </c>
      <c r="U39" s="55" t="s">
        <v>343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288</v>
      </c>
      <c r="E40" s="91"/>
      <c r="F40" s="47" t="s">
        <v>289</v>
      </c>
      <c r="G40" s="51"/>
      <c r="H40" s="79" t="s">
        <v>282</v>
      </c>
      <c r="I40" s="55" t="s">
        <v>344</v>
      </c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/>
      <c r="E41" s="91"/>
      <c r="F41" s="47"/>
      <c r="G41" s="51"/>
      <c r="H41" s="83" t="s">
        <v>290</v>
      </c>
      <c r="I41" s="48" t="s">
        <v>344</v>
      </c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344</v>
      </c>
      <c r="T41" s="54" t="s">
        <v>294</v>
      </c>
      <c r="U41" s="48" t="s">
        <v>343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52" t="s">
        <v>307</v>
      </c>
      <c r="E42" s="208" t="s">
        <v>344</v>
      </c>
      <c r="F42" s="93"/>
      <c r="G42" s="94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344</v>
      </c>
      <c r="T42" s="54" t="s">
        <v>300</v>
      </c>
      <c r="U42" s="48" t="s">
        <v>343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51"/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52" t="s">
        <v>309</v>
      </c>
      <c r="K44" s="55" t="s">
        <v>343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49" t="s">
        <v>315</v>
      </c>
      <c r="K45" s="48" t="s">
        <v>343</v>
      </c>
      <c r="L45" s="71"/>
      <c r="M45" s="58"/>
      <c r="N45" s="70"/>
      <c r="O45" s="58"/>
      <c r="P45" s="49"/>
      <c r="Q45" s="58"/>
      <c r="R45" s="54" t="s">
        <v>352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320</v>
      </c>
      <c r="K46" s="48" t="s">
        <v>343</v>
      </c>
      <c r="L46" s="71"/>
      <c r="M46" s="58"/>
      <c r="N46" s="70"/>
      <c r="O46" s="58"/>
      <c r="P46" s="49"/>
      <c r="Q46" s="58"/>
      <c r="R46" s="54" t="s">
        <v>353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648</v>
      </c>
      <c r="E47" s="211" t="s">
        <v>343</v>
      </c>
      <c r="F47" s="93" t="s">
        <v>313</v>
      </c>
      <c r="G47" s="212" t="s">
        <v>344</v>
      </c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49" t="s">
        <v>347</v>
      </c>
      <c r="E48" s="215" t="s">
        <v>344</v>
      </c>
      <c r="F48" s="85" t="s">
        <v>232</v>
      </c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 t="s">
        <v>399</v>
      </c>
      <c r="I49" s="48" t="s">
        <v>344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2026.01.28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101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649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101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15</v>
      </c>
      <c r="D11" s="191" t="s">
        <v>27</v>
      </c>
      <c r="E11" s="192">
        <f>countif(E12:E51,"*v*")+countif(E12:E51,"*c*")</f>
        <v>6</v>
      </c>
      <c r="F11" s="191" t="s">
        <v>27</v>
      </c>
      <c r="G11" s="192">
        <f>countif(G12:G51,"*v*")+countif(G12:G51,"*c*")</f>
        <v>19</v>
      </c>
      <c r="H11" s="191" t="s">
        <v>27</v>
      </c>
      <c r="I11" s="192">
        <f>countif(I12:I51,"*v*")+countif(I12:I51,"*c*")</f>
        <v>6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6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48" t="s">
        <v>343</v>
      </c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99</v>
      </c>
      <c r="S14" s="48" t="s">
        <v>344</v>
      </c>
      <c r="T14" s="54" t="s">
        <v>294</v>
      </c>
      <c r="U14" s="48" t="s">
        <v>345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48" t="s">
        <v>343</v>
      </c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51"/>
      <c r="H16" s="49" t="s">
        <v>74</v>
      </c>
      <c r="I16" s="51"/>
      <c r="J16" s="49" t="s">
        <v>95</v>
      </c>
      <c r="K16" s="48" t="s">
        <v>343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 t="s">
        <v>81</v>
      </c>
      <c r="G17" s="48" t="s">
        <v>344</v>
      </c>
      <c r="H17" s="49" t="s">
        <v>84</v>
      </c>
      <c r="I17" s="51"/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83</v>
      </c>
      <c r="G18" s="51"/>
      <c r="H18" s="49" t="s">
        <v>94</v>
      </c>
      <c r="I18" s="51"/>
      <c r="J18" s="49" t="s">
        <v>291</v>
      </c>
      <c r="K18" s="48" t="s">
        <v>343</v>
      </c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 t="s">
        <v>342</v>
      </c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 t="s">
        <v>320</v>
      </c>
      <c r="K19" s="48" t="s">
        <v>343</v>
      </c>
      <c r="L19" s="54" t="s">
        <v>351</v>
      </c>
      <c r="M19" s="48" t="s">
        <v>342</v>
      </c>
      <c r="N19" s="54" t="s">
        <v>147</v>
      </c>
      <c r="O19" s="48" t="s">
        <v>342</v>
      </c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51"/>
      <c r="D20" s="49" t="s">
        <v>51</v>
      </c>
      <c r="E20" s="205" t="s">
        <v>345</v>
      </c>
      <c r="F20" s="47" t="s">
        <v>123</v>
      </c>
      <c r="G20" s="48" t="s">
        <v>344</v>
      </c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65"/>
      <c r="F21" s="47" t="s">
        <v>134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68"/>
      <c r="F22" s="47" t="s">
        <v>115</v>
      </c>
      <c r="G22" s="51"/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58"/>
      <c r="D23" s="67" t="s">
        <v>152</v>
      </c>
      <c r="E23" s="68"/>
      <c r="F23" s="47" t="s">
        <v>355</v>
      </c>
      <c r="G23" s="48" t="s">
        <v>344</v>
      </c>
      <c r="H23" s="49" t="s">
        <v>144</v>
      </c>
      <c r="I23" s="51"/>
      <c r="J23" s="49" t="s">
        <v>209</v>
      </c>
      <c r="K23" s="51"/>
      <c r="L23" s="52" t="s">
        <v>76</v>
      </c>
      <c r="M23" s="53"/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161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153</v>
      </c>
      <c r="G25" s="48" t="s">
        <v>344</v>
      </c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/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342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162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213" t="s">
        <v>344</v>
      </c>
      <c r="F27" s="47"/>
      <c r="G27" s="58"/>
      <c r="H27" s="49" t="s">
        <v>653</v>
      </c>
      <c r="I27" s="51"/>
      <c r="J27" s="52" t="s">
        <v>47</v>
      </c>
      <c r="K27" s="53"/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51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08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324</v>
      </c>
      <c r="K29" s="51"/>
      <c r="L29" s="52" t="s">
        <v>654</v>
      </c>
      <c r="M29" s="55" t="s">
        <v>342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655</v>
      </c>
      <c r="C30" s="51"/>
      <c r="D30" s="52" t="s">
        <v>217</v>
      </c>
      <c r="E30" s="208" t="s">
        <v>342</v>
      </c>
      <c r="F30" s="77" t="s">
        <v>111</v>
      </c>
      <c r="G30" s="78"/>
      <c r="H30" s="83" t="s">
        <v>208</v>
      </c>
      <c r="I30" s="58"/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344</v>
      </c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92" t="s">
        <v>656</v>
      </c>
      <c r="C31" s="48" t="s">
        <v>344</v>
      </c>
      <c r="D31" s="54" t="s">
        <v>225</v>
      </c>
      <c r="E31" s="84"/>
      <c r="F31" s="81" t="s">
        <v>318</v>
      </c>
      <c r="G31" s="209" t="s">
        <v>344</v>
      </c>
      <c r="H31" s="83" t="s">
        <v>219</v>
      </c>
      <c r="I31" s="48" t="s">
        <v>342</v>
      </c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/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92" t="s">
        <v>657</v>
      </c>
      <c r="C32" s="48" t="s">
        <v>344</v>
      </c>
      <c r="D32" s="49" t="s">
        <v>231</v>
      </c>
      <c r="E32" s="88"/>
      <c r="F32" s="77" t="s">
        <v>207</v>
      </c>
      <c r="G32" s="209" t="s">
        <v>344</v>
      </c>
      <c r="H32" s="83" t="s">
        <v>227</v>
      </c>
      <c r="I32" s="58"/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48" t="s">
        <v>343</v>
      </c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92" t="s">
        <v>658</v>
      </c>
      <c r="C33" s="48" t="s">
        <v>344</v>
      </c>
      <c r="D33" s="90" t="s">
        <v>239</v>
      </c>
      <c r="E33" s="91"/>
      <c r="F33" s="85" t="s">
        <v>218</v>
      </c>
      <c r="G33" s="209" t="s">
        <v>344</v>
      </c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92" t="s">
        <v>403</v>
      </c>
      <c r="C34" s="48" t="s">
        <v>344</v>
      </c>
      <c r="D34" s="90" t="s">
        <v>247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92" t="s">
        <v>659</v>
      </c>
      <c r="C35" s="48" t="s">
        <v>344</v>
      </c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660</v>
      </c>
      <c r="C36" s="48" t="s">
        <v>344</v>
      </c>
      <c r="D36" s="52" t="s">
        <v>263</v>
      </c>
      <c r="E36" s="208" t="s">
        <v>344</v>
      </c>
      <c r="F36" s="93" t="s">
        <v>268</v>
      </c>
      <c r="G36" s="212" t="s">
        <v>344</v>
      </c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661</v>
      </c>
      <c r="C37" s="48" t="s">
        <v>344</v>
      </c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47" t="s">
        <v>662</v>
      </c>
      <c r="C38" s="48" t="s">
        <v>344</v>
      </c>
      <c r="D38" s="49" t="s">
        <v>273</v>
      </c>
      <c r="E38" s="215" t="s">
        <v>344</v>
      </c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47" t="s">
        <v>358</v>
      </c>
      <c r="C39" s="48" t="s">
        <v>344</v>
      </c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48" t="s">
        <v>342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47" t="s">
        <v>663</v>
      </c>
      <c r="C40" s="48" t="s">
        <v>344</v>
      </c>
      <c r="D40" s="90" t="s">
        <v>288</v>
      </c>
      <c r="E40" s="91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47" t="s">
        <v>410</v>
      </c>
      <c r="C41" s="48" t="s">
        <v>344</v>
      </c>
      <c r="D41" s="90"/>
      <c r="E41" s="91"/>
      <c r="F41" s="47"/>
      <c r="G41" s="51"/>
      <c r="H41" s="83" t="s">
        <v>290</v>
      </c>
      <c r="I41" s="58"/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352</v>
      </c>
      <c r="S41" s="48" t="s">
        <v>344</v>
      </c>
      <c r="T41" s="54" t="s">
        <v>100</v>
      </c>
      <c r="U41" s="48" t="s">
        <v>343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47"/>
      <c r="C42" s="48"/>
      <c r="D42" s="52" t="s">
        <v>307</v>
      </c>
      <c r="E42" s="208" t="s">
        <v>344</v>
      </c>
      <c r="F42" s="93" t="s">
        <v>270</v>
      </c>
      <c r="G42" s="212" t="s">
        <v>344</v>
      </c>
      <c r="H42" s="83" t="s">
        <v>297</v>
      </c>
      <c r="I42" s="58"/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666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2" t="s">
        <v>344</v>
      </c>
      <c r="H47" s="49" t="s">
        <v>323</v>
      </c>
      <c r="I47" s="51"/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326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2025.08.03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10</v>
      </c>
      <c r="AF3" s="5" t="s">
        <v>1</v>
      </c>
    </row>
    <row r="4">
      <c r="A4" s="1"/>
      <c r="B4" s="6" t="s">
        <v>668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104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22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10</v>
      </c>
      <c r="H6" s="15" t="s">
        <v>9</v>
      </c>
      <c r="I6" s="16">
        <f>countif(B12:AC53,"3")</f>
        <v>104</v>
      </c>
      <c r="J6" s="15" t="s">
        <v>10</v>
      </c>
      <c r="K6" s="16">
        <f>countif(B12:AC53,"4")</f>
        <v>22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74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74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189</v>
      </c>
      <c r="AF7" s="5" t="s">
        <v>14</v>
      </c>
    </row>
    <row r="8">
      <c r="A8" s="1"/>
      <c r="B8" s="25" t="s">
        <v>15</v>
      </c>
      <c r="C8" s="22"/>
      <c r="D8" s="26">
        <f>sum(E6,G6,I6,D7)</f>
        <v>189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14</v>
      </c>
      <c r="D11" s="38" t="s">
        <v>27</v>
      </c>
      <c r="E11" s="37">
        <f>COUNTIF(E12:E53,"1")+COUNTIF(E12:E53,"2")+COUNTIF(E12:E53,"3")+COUNTIF(E12:E53,"4")+COUNTIF(E12:E53,"5")</f>
        <v>17</v>
      </c>
      <c r="F11" s="38" t="s">
        <v>27</v>
      </c>
      <c r="G11" s="37">
        <f>COUNTIF(G12:G53,"1")+COUNTIF(G12:G53,"2")+COUNTIF(G12:G53,"3")+COUNTIF(G12:G53,"4")+COUNTIF(G12:G53,"5")</f>
        <v>32</v>
      </c>
      <c r="H11" s="38" t="s">
        <v>27</v>
      </c>
      <c r="I11" s="37">
        <f>COUNTIF(I12:I53,"1")+COUNTIF(I12:I53,"2")+COUNTIF(I12:I53,"3")+COUNTIF(I12:I53,"4")+COUNTIF(I12:I53,"5")</f>
        <v>17</v>
      </c>
      <c r="J11" s="38" t="s">
        <v>27</v>
      </c>
      <c r="K11" s="37">
        <f>COUNTIF(K12:K53,"1")+COUNTIF(K12:K53,"2")+COUNTIF(K12:K53,"3")+COUNTIF(K12:K53,"4")+COUNTIF(K12:K53,"5")</f>
        <v>24</v>
      </c>
      <c r="L11" s="38" t="s">
        <v>27</v>
      </c>
      <c r="M11" s="37">
        <f>COUNTIF(M12:M53,"1")+COUNTIF(M12:M53,"2")+COUNTIF(M12:M53,"3")+COUNTIF(M12:M53,"4")+COUNTIF(M12:M53,"5")</f>
        <v>15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15</v>
      </c>
      <c r="R11" s="38" t="s">
        <v>27</v>
      </c>
      <c r="S11" s="37">
        <f>COUNTIF(S12:S53,"1")+COUNTIF(S12:S53,"2")+COUNTIF(S12:S53,"3")+COUNTIF(S12:S53,"4")+COUNTIF(S12:S53,"5")</f>
        <v>12</v>
      </c>
      <c r="T11" s="39" t="s">
        <v>27</v>
      </c>
      <c r="U11" s="40">
        <f>COUNTIF(U12:U53,"1")+COUNTIF(U12:U53,"2")+COUNTIF(U12:U53,"3")+COUNTIF(U12:U53,"4")+COUNTIF(U12:U53,"5")</f>
        <v>13</v>
      </c>
      <c r="V11" s="38" t="s">
        <v>27</v>
      </c>
      <c r="W11" s="37">
        <f>COUNTIF(W12:W53,"1")+COUNTIF(W12:W53,"2")+COUNTIF(W12:W53,"3")+COUNTIF(W12:W53,"4")+COUNTIF(W12:W53,"5")</f>
        <v>18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4">
        <v>5.0</v>
      </c>
      <c r="F12" s="45" t="s">
        <v>30</v>
      </c>
      <c r="G12" s="46">
        <v>5.0</v>
      </c>
      <c r="H12" s="43" t="s">
        <v>31</v>
      </c>
      <c r="I12" s="46">
        <v>5.0</v>
      </c>
      <c r="J12" s="43" t="s">
        <v>32</v>
      </c>
      <c r="K12" s="46">
        <v>3.0</v>
      </c>
      <c r="L12" s="43" t="s">
        <v>33</v>
      </c>
      <c r="M12" s="46">
        <v>5.0</v>
      </c>
      <c r="N12" s="43" t="s">
        <v>34</v>
      </c>
      <c r="O12" s="46">
        <v>3.0</v>
      </c>
      <c r="P12" s="43" t="s">
        <v>35</v>
      </c>
      <c r="Q12" s="46">
        <v>5.0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5.0</v>
      </c>
      <c r="D13" s="49" t="s">
        <v>40</v>
      </c>
      <c r="E13" s="50"/>
      <c r="F13" s="47" t="s">
        <v>41</v>
      </c>
      <c r="G13" s="48">
        <v>5.0</v>
      </c>
      <c r="H13" s="52" t="s">
        <v>42</v>
      </c>
      <c r="I13" s="55">
        <v>5.0</v>
      </c>
      <c r="J13" s="49" t="s">
        <v>650</v>
      </c>
      <c r="K13" s="48">
        <v>3.0</v>
      </c>
      <c r="L13" s="52" t="s">
        <v>631</v>
      </c>
      <c r="M13" s="55">
        <v>5.0</v>
      </c>
      <c r="N13" s="54" t="s">
        <v>45</v>
      </c>
      <c r="O13" s="48">
        <v>3.0</v>
      </c>
      <c r="P13" s="52" t="s">
        <v>46</v>
      </c>
      <c r="Q13" s="55">
        <v>3.0</v>
      </c>
      <c r="R13" s="54" t="s">
        <v>129</v>
      </c>
      <c r="S13" s="48">
        <v>3.0</v>
      </c>
      <c r="T13" s="72" t="s">
        <v>286</v>
      </c>
      <c r="U13" s="73">
        <v>4.0</v>
      </c>
      <c r="V13" s="52" t="s">
        <v>49</v>
      </c>
      <c r="W13" s="55" t="s">
        <v>345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62</v>
      </c>
      <c r="E14" s="205">
        <v>3.0</v>
      </c>
      <c r="F14" s="47" t="s">
        <v>52</v>
      </c>
      <c r="G14" s="48">
        <v>3.0</v>
      </c>
      <c r="H14" s="52" t="s">
        <v>53</v>
      </c>
      <c r="I14" s="55">
        <v>3.0</v>
      </c>
      <c r="J14" s="49" t="s">
        <v>75</v>
      </c>
      <c r="K14" s="48">
        <v>1.0</v>
      </c>
      <c r="L14" s="54" t="s">
        <v>210</v>
      </c>
      <c r="M14" s="48">
        <v>3.0</v>
      </c>
      <c r="N14" s="54" t="s">
        <v>56</v>
      </c>
      <c r="O14" s="48">
        <v>4.0</v>
      </c>
      <c r="P14" s="54" t="s">
        <v>57</v>
      </c>
      <c r="Q14" s="56">
        <v>3.0</v>
      </c>
      <c r="R14" s="54" t="s">
        <v>99</v>
      </c>
      <c r="S14" s="48">
        <v>3.0</v>
      </c>
      <c r="T14" s="54" t="s">
        <v>294</v>
      </c>
      <c r="U14" s="48" t="s">
        <v>345</v>
      </c>
      <c r="V14" s="54" t="s">
        <v>60</v>
      </c>
      <c r="W14" s="56">
        <v>4.0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72</v>
      </c>
      <c r="E15" s="205">
        <v>3.0</v>
      </c>
      <c r="F15" s="47" t="s">
        <v>63</v>
      </c>
      <c r="G15" s="48">
        <v>2.0</v>
      </c>
      <c r="H15" s="72" t="s">
        <v>309</v>
      </c>
      <c r="I15" s="73">
        <v>5.0</v>
      </c>
      <c r="J15" s="49" t="s">
        <v>85</v>
      </c>
      <c r="K15" s="48">
        <v>3.0</v>
      </c>
      <c r="L15" s="54"/>
      <c r="M15" s="51"/>
      <c r="N15" s="54" t="s">
        <v>66</v>
      </c>
      <c r="O15" s="51"/>
      <c r="P15" s="49" t="s">
        <v>67</v>
      </c>
      <c r="Q15" s="48">
        <v>5.0</v>
      </c>
      <c r="R15" s="54" t="s">
        <v>149</v>
      </c>
      <c r="S15" s="51"/>
      <c r="T15" s="54" t="s">
        <v>48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5.0</v>
      </c>
      <c r="D16" s="49" t="s">
        <v>82</v>
      </c>
      <c r="E16" s="205" t="s">
        <v>342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95</v>
      </c>
      <c r="K16" s="48">
        <v>3.0</v>
      </c>
      <c r="L16" s="87"/>
      <c r="M16" s="51"/>
      <c r="N16" s="54"/>
      <c r="O16" s="51"/>
      <c r="P16" s="49" t="s">
        <v>77</v>
      </c>
      <c r="Q16" s="48">
        <v>3.0</v>
      </c>
      <c r="R16" s="54" t="s">
        <v>120</v>
      </c>
      <c r="S16" s="48">
        <v>4.0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63"/>
      <c r="C17" s="51"/>
      <c r="D17" s="49" t="s">
        <v>92</v>
      </c>
      <c r="E17" s="50"/>
      <c r="F17" s="47" t="s">
        <v>81</v>
      </c>
      <c r="G17" s="48">
        <v>3.0</v>
      </c>
      <c r="H17" s="49" t="s">
        <v>84</v>
      </c>
      <c r="I17" s="51"/>
      <c r="J17" s="49" t="s">
        <v>117</v>
      </c>
      <c r="K17" s="58"/>
      <c r="L17" s="52" t="s">
        <v>641</v>
      </c>
      <c r="M17" s="55">
        <v>5.0</v>
      </c>
      <c r="N17" s="52" t="s">
        <v>127</v>
      </c>
      <c r="O17" s="55">
        <v>5.0</v>
      </c>
      <c r="P17" s="49" t="s">
        <v>88</v>
      </c>
      <c r="Q17" s="48">
        <v>5.0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61" t="s">
        <v>102</v>
      </c>
      <c r="C18" s="53"/>
      <c r="D18" s="49" t="s">
        <v>103</v>
      </c>
      <c r="E18" s="205">
        <v>4.0</v>
      </c>
      <c r="F18" s="47" t="s">
        <v>83</v>
      </c>
      <c r="G18" s="48">
        <v>3.0</v>
      </c>
      <c r="H18" s="49" t="s">
        <v>94</v>
      </c>
      <c r="I18" s="48">
        <v>5.0</v>
      </c>
      <c r="J18" s="49"/>
      <c r="K18" s="51"/>
      <c r="L18" s="54" t="s">
        <v>156</v>
      </c>
      <c r="M18" s="48">
        <v>3.0</v>
      </c>
      <c r="N18" s="54" t="s">
        <v>137</v>
      </c>
      <c r="O18" s="48">
        <v>5.0</v>
      </c>
      <c r="P18" s="49" t="s">
        <v>98</v>
      </c>
      <c r="Q18" s="48">
        <v>3.0</v>
      </c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3" t="s">
        <v>113</v>
      </c>
      <c r="C19" s="48">
        <v>4.0</v>
      </c>
      <c r="D19" s="49" t="s">
        <v>114</v>
      </c>
      <c r="E19" s="205">
        <v>3.0</v>
      </c>
      <c r="F19" s="47" t="s">
        <v>93</v>
      </c>
      <c r="G19" s="48">
        <v>3.0</v>
      </c>
      <c r="H19" s="49" t="s">
        <v>105</v>
      </c>
      <c r="I19" s="48">
        <v>3.0</v>
      </c>
      <c r="J19" s="49"/>
      <c r="K19" s="58"/>
      <c r="L19" s="54" t="s">
        <v>351</v>
      </c>
      <c r="M19" s="48">
        <v>4.0</v>
      </c>
      <c r="N19" s="54" t="s">
        <v>147</v>
      </c>
      <c r="O19" s="51"/>
      <c r="P19" s="49" t="s">
        <v>109</v>
      </c>
      <c r="Q19" s="48">
        <v>3.0</v>
      </c>
      <c r="R19" s="54" t="s">
        <v>89</v>
      </c>
      <c r="S19" s="51"/>
      <c r="T19" s="54" t="s">
        <v>223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122</v>
      </c>
      <c r="C20" s="48">
        <v>3.0</v>
      </c>
      <c r="D20" s="49"/>
      <c r="E20" s="50"/>
      <c r="F20" s="47" t="s">
        <v>123</v>
      </c>
      <c r="G20" s="48">
        <v>3.0</v>
      </c>
      <c r="H20" s="49" t="s">
        <v>116</v>
      </c>
      <c r="I20" s="51"/>
      <c r="J20" s="52" t="s">
        <v>174</v>
      </c>
      <c r="K20" s="55">
        <v>3.0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48">
        <v>3.0</v>
      </c>
      <c r="T20" s="54" t="s">
        <v>265</v>
      </c>
      <c r="U20" s="48">
        <v>3.0</v>
      </c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6"/>
      <c r="C21" s="51"/>
      <c r="D21" s="64" t="s">
        <v>133</v>
      </c>
      <c r="E21" s="206">
        <v>5.0</v>
      </c>
      <c r="F21" s="47" t="s">
        <v>134</v>
      </c>
      <c r="G21" s="48">
        <v>3.0</v>
      </c>
      <c r="H21" s="49" t="s">
        <v>124</v>
      </c>
      <c r="I21" s="48">
        <v>2.0</v>
      </c>
      <c r="J21" s="49" t="s">
        <v>181</v>
      </c>
      <c r="K21" s="48">
        <v>3.0</v>
      </c>
      <c r="L21" s="49" t="s">
        <v>126</v>
      </c>
      <c r="M21" s="58"/>
      <c r="N21" s="54"/>
      <c r="O21" s="51"/>
      <c r="P21" s="49" t="s">
        <v>128</v>
      </c>
      <c r="Q21" s="48" t="s">
        <v>342</v>
      </c>
      <c r="R21" s="54" t="s">
        <v>58</v>
      </c>
      <c r="S21" s="51"/>
      <c r="T21" s="54"/>
      <c r="U21" s="51"/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1" t="s">
        <v>151</v>
      </c>
      <c r="C22" s="69"/>
      <c r="D22" s="67" t="s">
        <v>142</v>
      </c>
      <c r="E22" s="213">
        <v>3.0</v>
      </c>
      <c r="F22" s="47" t="s">
        <v>115</v>
      </c>
      <c r="G22" s="48">
        <v>3.0</v>
      </c>
      <c r="H22" s="49" t="s">
        <v>135</v>
      </c>
      <c r="I22" s="48">
        <v>3.0</v>
      </c>
      <c r="J22" s="49" t="s">
        <v>190</v>
      </c>
      <c r="K22" s="48">
        <v>3.0</v>
      </c>
      <c r="L22" s="71"/>
      <c r="M22" s="58"/>
      <c r="N22" s="52" t="s">
        <v>87</v>
      </c>
      <c r="O22" s="55">
        <v>2.0</v>
      </c>
      <c r="P22" s="49" t="s">
        <v>138</v>
      </c>
      <c r="Q22" s="51"/>
      <c r="R22" s="54" t="s">
        <v>68</v>
      </c>
      <c r="S22" s="51"/>
      <c r="T22" s="52" t="s">
        <v>130</v>
      </c>
      <c r="U22" s="55">
        <v>3.0</v>
      </c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59" t="s">
        <v>160</v>
      </c>
      <c r="C23" s="48">
        <v>3.0</v>
      </c>
      <c r="D23" s="67" t="s">
        <v>152</v>
      </c>
      <c r="E23" s="213">
        <v>2.0</v>
      </c>
      <c r="F23" s="47" t="s">
        <v>104</v>
      </c>
      <c r="G23" s="48">
        <v>3.0</v>
      </c>
      <c r="H23" s="49" t="s">
        <v>144</v>
      </c>
      <c r="I23" s="51"/>
      <c r="J23" s="49" t="s">
        <v>209</v>
      </c>
      <c r="K23" s="51"/>
      <c r="L23" s="52" t="s">
        <v>76</v>
      </c>
      <c r="M23" s="55">
        <v>5.0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>
        <v>2.0</v>
      </c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170</v>
      </c>
      <c r="C24" s="48">
        <v>4.0</v>
      </c>
      <c r="D24" s="67" t="s">
        <v>161</v>
      </c>
      <c r="E24" s="213">
        <v>4.0</v>
      </c>
      <c r="F24" s="47" t="s">
        <v>143</v>
      </c>
      <c r="G24" s="48">
        <v>3.0</v>
      </c>
      <c r="H24" s="49" t="s">
        <v>154</v>
      </c>
      <c r="I24" s="48" t="s">
        <v>345</v>
      </c>
      <c r="J24" s="49" t="s">
        <v>199</v>
      </c>
      <c r="K24" s="51"/>
      <c r="L24" s="52" t="s">
        <v>146</v>
      </c>
      <c r="M24" s="55">
        <v>5.0</v>
      </c>
      <c r="N24" s="54" t="s">
        <v>108</v>
      </c>
      <c r="O24" s="51"/>
      <c r="P24" s="49" t="s">
        <v>141</v>
      </c>
      <c r="Q24" s="48">
        <v>3.0</v>
      </c>
      <c r="R24" s="54" t="s">
        <v>157</v>
      </c>
      <c r="S24" s="51"/>
      <c r="T24" s="54" t="s">
        <v>150</v>
      </c>
      <c r="U24" s="51"/>
      <c r="V24" s="72" t="s">
        <v>169</v>
      </c>
      <c r="W24" s="73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74" t="s">
        <v>179</v>
      </c>
      <c r="C25" s="51"/>
      <c r="D25" s="67" t="s">
        <v>171</v>
      </c>
      <c r="E25" s="68"/>
      <c r="F25" s="47" t="s">
        <v>153</v>
      </c>
      <c r="G25" s="48">
        <v>5.0</v>
      </c>
      <c r="H25" s="49" t="s">
        <v>163</v>
      </c>
      <c r="I25" s="51"/>
      <c r="J25" s="49" t="s">
        <v>652</v>
      </c>
      <c r="K25" s="51"/>
      <c r="L25" s="54" t="s">
        <v>96</v>
      </c>
      <c r="M25" s="48">
        <v>3.0</v>
      </c>
      <c r="N25" s="54"/>
      <c r="O25" s="51"/>
      <c r="P25" s="52" t="s">
        <v>166</v>
      </c>
      <c r="Q25" s="55">
        <v>5.0</v>
      </c>
      <c r="R25" s="54" t="s">
        <v>167</v>
      </c>
      <c r="S25" s="51"/>
      <c r="T25" s="54" t="s">
        <v>158</v>
      </c>
      <c r="U25" s="51"/>
      <c r="V25" s="54" t="s">
        <v>178</v>
      </c>
      <c r="W25" s="56">
        <v>3.0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187</v>
      </c>
      <c r="C26" s="48">
        <v>4.0</v>
      </c>
      <c r="D26" s="67" t="s">
        <v>180</v>
      </c>
      <c r="E26" s="213" t="s">
        <v>342</v>
      </c>
      <c r="F26" s="47" t="s">
        <v>162</v>
      </c>
      <c r="G26" s="48">
        <v>5.0</v>
      </c>
      <c r="H26" s="49" t="s">
        <v>173</v>
      </c>
      <c r="I26" s="51"/>
      <c r="J26" s="49"/>
      <c r="K26" s="51"/>
      <c r="L26" s="54" t="s">
        <v>86</v>
      </c>
      <c r="M26" s="48">
        <v>5.0</v>
      </c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>
        <v>3.0</v>
      </c>
      <c r="V26" s="54" t="s">
        <v>186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196</v>
      </c>
      <c r="C27" s="51"/>
      <c r="D27" s="67" t="s">
        <v>188</v>
      </c>
      <c r="E27" s="213">
        <v>5.0</v>
      </c>
      <c r="F27" s="47" t="s">
        <v>346</v>
      </c>
      <c r="G27" s="48">
        <v>3.0</v>
      </c>
      <c r="H27" s="49" t="s">
        <v>653</v>
      </c>
      <c r="I27" s="51"/>
      <c r="J27" s="52" t="s">
        <v>47</v>
      </c>
      <c r="K27" s="55">
        <v>3.0</v>
      </c>
      <c r="L27" s="54" t="s">
        <v>164</v>
      </c>
      <c r="M27" s="48">
        <v>3.0</v>
      </c>
      <c r="N27" s="52" t="s">
        <v>165</v>
      </c>
      <c r="O27" s="55">
        <v>4.0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205</v>
      </c>
      <c r="C28" s="51"/>
      <c r="D28" s="67"/>
      <c r="E28" s="68"/>
      <c r="F28" s="75" t="s">
        <v>189</v>
      </c>
      <c r="G28" s="207">
        <v>5.0</v>
      </c>
      <c r="H28" s="49"/>
      <c r="I28" s="51"/>
      <c r="J28" s="49" t="s">
        <v>234</v>
      </c>
      <c r="K28" s="48">
        <v>2.0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>
        <v>5.0</v>
      </c>
      <c r="T28" s="54"/>
      <c r="U28" s="51"/>
      <c r="V28" s="54" t="s">
        <v>204</v>
      </c>
      <c r="W28" s="56">
        <v>5.0</v>
      </c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216</v>
      </c>
      <c r="C29" s="51"/>
      <c r="D29" s="52" t="s">
        <v>206</v>
      </c>
      <c r="E29" s="208">
        <v>5.0</v>
      </c>
      <c r="F29" s="77" t="s">
        <v>197</v>
      </c>
      <c r="G29" s="214">
        <v>4.0</v>
      </c>
      <c r="H29" s="79" t="s">
        <v>198</v>
      </c>
      <c r="I29" s="55">
        <v>5.0</v>
      </c>
      <c r="J29" s="49" t="s">
        <v>324</v>
      </c>
      <c r="K29" s="48">
        <v>3.0</v>
      </c>
      <c r="L29" s="52" t="s">
        <v>44</v>
      </c>
      <c r="M29" s="55" t="s">
        <v>345</v>
      </c>
      <c r="N29" s="54" t="s">
        <v>176</v>
      </c>
      <c r="O29" s="48">
        <v>3.0</v>
      </c>
      <c r="P29" s="71"/>
      <c r="Q29" s="58"/>
      <c r="R29" s="49" t="s">
        <v>202</v>
      </c>
      <c r="S29" s="48"/>
      <c r="T29" s="87"/>
      <c r="U29" s="51"/>
      <c r="V29" s="54" t="s">
        <v>215</v>
      </c>
      <c r="W29" s="56">
        <v>5.0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/>
      <c r="C30" s="51"/>
      <c r="D30" s="52" t="s">
        <v>217</v>
      </c>
      <c r="E30" s="208">
        <v>3.0</v>
      </c>
      <c r="F30" s="77" t="s">
        <v>111</v>
      </c>
      <c r="G30" s="214" t="s">
        <v>345</v>
      </c>
      <c r="H30" s="83" t="s">
        <v>208</v>
      </c>
      <c r="I30" s="48">
        <v>4.0</v>
      </c>
      <c r="J30" s="49" t="s">
        <v>43</v>
      </c>
      <c r="K30" s="48">
        <v>2.0</v>
      </c>
      <c r="L30" s="54" t="s">
        <v>107</v>
      </c>
      <c r="M30" s="48">
        <v>3.0</v>
      </c>
      <c r="N30" s="54"/>
      <c r="O30" s="51"/>
      <c r="P30" s="52" t="s">
        <v>212</v>
      </c>
      <c r="Q30" s="55">
        <v>5.0</v>
      </c>
      <c r="R30" s="54" t="s">
        <v>236</v>
      </c>
      <c r="S30" s="48">
        <v>4.0</v>
      </c>
      <c r="T30" s="52" t="s">
        <v>185</v>
      </c>
      <c r="U30" s="55">
        <v>3.0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4" t="s">
        <v>225</v>
      </c>
      <c r="E31" s="84"/>
      <c r="F31" s="81" t="s">
        <v>318</v>
      </c>
      <c r="G31" s="209">
        <v>3.0</v>
      </c>
      <c r="H31" s="83" t="s">
        <v>219</v>
      </c>
      <c r="I31" s="48" t="s">
        <v>342</v>
      </c>
      <c r="J31" s="49" t="s">
        <v>327</v>
      </c>
      <c r="K31" s="48">
        <v>3.0</v>
      </c>
      <c r="L31" s="49" t="s">
        <v>175</v>
      </c>
      <c r="M31" s="48">
        <v>3.0</v>
      </c>
      <c r="N31" s="54"/>
      <c r="O31" s="51"/>
      <c r="P31" s="49" t="s">
        <v>229</v>
      </c>
      <c r="Q31" s="48" t="s">
        <v>345</v>
      </c>
      <c r="R31" s="54" t="s">
        <v>230</v>
      </c>
      <c r="S31" s="48" t="s">
        <v>342</v>
      </c>
      <c r="T31" s="54" t="s">
        <v>194</v>
      </c>
      <c r="U31" s="51"/>
      <c r="V31" s="72" t="s">
        <v>238</v>
      </c>
      <c r="W31" s="73">
        <v>5.0</v>
      </c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 t="s">
        <v>291</v>
      </c>
      <c r="C32" s="48">
        <v>5.0</v>
      </c>
      <c r="D32" s="49" t="s">
        <v>231</v>
      </c>
      <c r="E32" s="211">
        <v>3.0</v>
      </c>
      <c r="F32" s="77" t="s">
        <v>207</v>
      </c>
      <c r="G32" s="209">
        <v>3.0</v>
      </c>
      <c r="H32" s="83" t="s">
        <v>227</v>
      </c>
      <c r="I32" s="58"/>
      <c r="J32" s="49" t="s">
        <v>106</v>
      </c>
      <c r="K32" s="51"/>
      <c r="L32" s="49" t="s">
        <v>55</v>
      </c>
      <c r="M32" s="48" t="s">
        <v>345</v>
      </c>
      <c r="N32" s="52" t="s">
        <v>201</v>
      </c>
      <c r="O32" s="55">
        <v>3.0</v>
      </c>
      <c r="P32" s="49"/>
      <c r="Q32" s="58"/>
      <c r="R32" s="54"/>
      <c r="S32" s="51"/>
      <c r="T32" s="54" t="s">
        <v>311</v>
      </c>
      <c r="U32" s="48">
        <v>4.0</v>
      </c>
      <c r="V32" s="54" t="s">
        <v>246</v>
      </c>
      <c r="W32" s="56" t="s">
        <v>345</v>
      </c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 t="s">
        <v>51</v>
      </c>
      <c r="C33" s="48">
        <v>3.0</v>
      </c>
      <c r="D33" s="90" t="s">
        <v>239</v>
      </c>
      <c r="E33" s="91"/>
      <c r="F33" s="85" t="s">
        <v>218</v>
      </c>
      <c r="G33" s="209">
        <v>3.0</v>
      </c>
      <c r="H33" s="83" t="s">
        <v>233</v>
      </c>
      <c r="I33" s="48">
        <v>3.0</v>
      </c>
      <c r="J33" s="49" t="s">
        <v>65</v>
      </c>
      <c r="K33" s="48">
        <v>3.0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>
        <v>2.0</v>
      </c>
      <c r="V33" s="54" t="s">
        <v>255</v>
      </c>
      <c r="W33" s="56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59" t="s">
        <v>293</v>
      </c>
      <c r="C34" s="48">
        <v>3.0</v>
      </c>
      <c r="D34" s="90" t="s">
        <v>247</v>
      </c>
      <c r="E34" s="211">
        <v>3.0</v>
      </c>
      <c r="F34" s="85" t="s">
        <v>256</v>
      </c>
      <c r="G34" s="210">
        <v>3.0</v>
      </c>
      <c r="H34" s="83" t="s">
        <v>241</v>
      </c>
      <c r="I34" s="48" t="s">
        <v>342</v>
      </c>
      <c r="J34" s="49" t="s">
        <v>54</v>
      </c>
      <c r="K34" s="48">
        <v>5.0</v>
      </c>
      <c r="L34" s="49"/>
      <c r="M34" s="58"/>
      <c r="N34" s="54" t="s">
        <v>211</v>
      </c>
      <c r="O34" s="48">
        <v>3.0</v>
      </c>
      <c r="P34" s="52" t="s">
        <v>244</v>
      </c>
      <c r="Q34" s="55">
        <v>5.0</v>
      </c>
      <c r="R34" s="49" t="s">
        <v>260</v>
      </c>
      <c r="S34" s="48">
        <v>3.0</v>
      </c>
      <c r="T34" s="54" t="s">
        <v>203</v>
      </c>
      <c r="U34" s="48" t="s">
        <v>345</v>
      </c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59" t="s">
        <v>320</v>
      </c>
      <c r="C35" s="48">
        <v>3.0</v>
      </c>
      <c r="D35" s="90"/>
      <c r="E35" s="91"/>
      <c r="F35" s="47" t="s">
        <v>226</v>
      </c>
      <c r="G35" s="210">
        <v>3.0</v>
      </c>
      <c r="H35" s="83" t="s">
        <v>249</v>
      </c>
      <c r="I35" s="48">
        <v>3.0</v>
      </c>
      <c r="J35" s="49"/>
      <c r="K35" s="51"/>
      <c r="L35" s="52" t="s">
        <v>191</v>
      </c>
      <c r="M35" s="55">
        <v>5.0</v>
      </c>
      <c r="N35" s="54"/>
      <c r="O35" s="51"/>
      <c r="P35" s="49" t="s">
        <v>252</v>
      </c>
      <c r="Q35" s="48">
        <v>4.0</v>
      </c>
      <c r="R35" s="54"/>
      <c r="S35" s="51"/>
      <c r="T35" s="54" t="s">
        <v>214</v>
      </c>
      <c r="U35" s="48">
        <v>3.0</v>
      </c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 t="s">
        <v>64</v>
      </c>
      <c r="C36" s="48">
        <v>4.0</v>
      </c>
      <c r="D36" s="52" t="s">
        <v>263</v>
      </c>
      <c r="E36" s="208">
        <v>5.0</v>
      </c>
      <c r="F36" s="93" t="s">
        <v>268</v>
      </c>
      <c r="G36" s="212">
        <v>5.0</v>
      </c>
      <c r="H36" s="83" t="s">
        <v>257</v>
      </c>
      <c r="I36" s="48">
        <v>3.0</v>
      </c>
      <c r="J36" s="52" t="s">
        <v>228</v>
      </c>
      <c r="K36" s="55">
        <v>3.0</v>
      </c>
      <c r="L36" s="49" t="s">
        <v>200</v>
      </c>
      <c r="M36" s="48">
        <v>3.0</v>
      </c>
      <c r="N36" s="52" t="s">
        <v>235</v>
      </c>
      <c r="O36" s="55">
        <v>4.0</v>
      </c>
      <c r="P36" s="49" t="s">
        <v>259</v>
      </c>
      <c r="Q36" s="48" t="s">
        <v>342</v>
      </c>
      <c r="R36" s="52" t="s">
        <v>272</v>
      </c>
      <c r="S36" s="55">
        <v>5.0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267</v>
      </c>
      <c r="E37" s="208" t="s">
        <v>345</v>
      </c>
      <c r="F37" s="85" t="s">
        <v>274</v>
      </c>
      <c r="G37" s="48">
        <v>3.0</v>
      </c>
      <c r="H37" s="83" t="s">
        <v>264</v>
      </c>
      <c r="I37" s="58"/>
      <c r="J37" s="49" t="s">
        <v>275</v>
      </c>
      <c r="K37" s="48">
        <v>3.0</v>
      </c>
      <c r="L37" s="71"/>
      <c r="M37" s="58"/>
      <c r="N37" s="54" t="s">
        <v>243</v>
      </c>
      <c r="O37" s="48">
        <v>3.0</v>
      </c>
      <c r="P37" s="49"/>
      <c r="Q37" s="51"/>
      <c r="R37" s="54" t="s">
        <v>277</v>
      </c>
      <c r="S37" s="48">
        <v>5.0</v>
      </c>
      <c r="T37" s="87"/>
      <c r="U37" s="51"/>
      <c r="V37" s="72" t="s">
        <v>279</v>
      </c>
      <c r="W37" s="73">
        <v>3.0</v>
      </c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49" t="s">
        <v>273</v>
      </c>
      <c r="E38" s="215">
        <v>3.0</v>
      </c>
      <c r="F38" s="85" t="s">
        <v>281</v>
      </c>
      <c r="G38" s="48">
        <v>3.0</v>
      </c>
      <c r="H38" s="83" t="s">
        <v>269</v>
      </c>
      <c r="I38" s="48" t="s">
        <v>342</v>
      </c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>
        <v>5.0</v>
      </c>
      <c r="R38" s="54" t="s">
        <v>213</v>
      </c>
      <c r="S38" s="51"/>
      <c r="T38" s="52" t="s">
        <v>237</v>
      </c>
      <c r="U38" s="55">
        <v>3.0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90" t="s">
        <v>280</v>
      </c>
      <c r="E39" s="88"/>
      <c r="F39" s="85" t="s">
        <v>240</v>
      </c>
      <c r="G39" s="48">
        <v>3.0</v>
      </c>
      <c r="H39" s="83"/>
      <c r="I39" s="58"/>
      <c r="J39" s="49" t="s">
        <v>258</v>
      </c>
      <c r="K39" s="48">
        <v>3.0</v>
      </c>
      <c r="L39" s="71"/>
      <c r="M39" s="58"/>
      <c r="N39" s="54"/>
      <c r="O39" s="51"/>
      <c r="P39" s="49" t="s">
        <v>276</v>
      </c>
      <c r="Q39" s="48">
        <v>3.0</v>
      </c>
      <c r="R39" s="54" t="s">
        <v>299</v>
      </c>
      <c r="S39" s="48">
        <v>5.0</v>
      </c>
      <c r="T39" s="54" t="s">
        <v>168</v>
      </c>
      <c r="U39" s="48">
        <v>5.0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288</v>
      </c>
      <c r="E40" s="211" t="s">
        <v>345</v>
      </c>
      <c r="F40" s="47" t="s">
        <v>289</v>
      </c>
      <c r="G40" s="48">
        <v>3.0</v>
      </c>
      <c r="H40" s="79" t="s">
        <v>282</v>
      </c>
      <c r="I40" s="55">
        <v>3.0</v>
      </c>
      <c r="J40" s="49" t="s">
        <v>250</v>
      </c>
      <c r="K40" s="48">
        <v>3.0</v>
      </c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48">
        <v>3.0</v>
      </c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/>
      <c r="E41" s="91"/>
      <c r="F41" s="47" t="s">
        <v>248</v>
      </c>
      <c r="G41" s="48">
        <v>3.0</v>
      </c>
      <c r="H41" s="83" t="s">
        <v>290</v>
      </c>
      <c r="I41" s="48">
        <v>4.0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342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52" t="s">
        <v>307</v>
      </c>
      <c r="E42" s="208">
        <v>4.0</v>
      </c>
      <c r="F42" s="93" t="s">
        <v>270</v>
      </c>
      <c r="G42" s="212">
        <v>3.0</v>
      </c>
      <c r="H42" s="83" t="s">
        <v>297</v>
      </c>
      <c r="I42" s="48" t="s">
        <v>342</v>
      </c>
      <c r="J42" s="49" t="s">
        <v>665</v>
      </c>
      <c r="K42" s="51"/>
      <c r="L42" s="71"/>
      <c r="M42" s="58"/>
      <c r="N42" s="70"/>
      <c r="O42" s="58"/>
      <c r="P42" s="49"/>
      <c r="Q42" s="58"/>
      <c r="R42" s="54" t="s">
        <v>353</v>
      </c>
      <c r="S42" s="48">
        <v>3.0</v>
      </c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49" t="s">
        <v>312</v>
      </c>
      <c r="E43" s="215" t="s">
        <v>342</v>
      </c>
      <c r="F43" s="85" t="s">
        <v>302</v>
      </c>
      <c r="G43" s="89"/>
      <c r="H43" s="83" t="s">
        <v>303</v>
      </c>
      <c r="I43" s="48">
        <v>4.0</v>
      </c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>
        <v>5.0</v>
      </c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 t="s">
        <v>342</v>
      </c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666</v>
      </c>
      <c r="K45" s="55">
        <v>3.0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326</v>
      </c>
      <c r="E46" s="211" t="s">
        <v>345</v>
      </c>
      <c r="F46" s="85"/>
      <c r="G46" s="89"/>
      <c r="H46" s="49" t="s">
        <v>319</v>
      </c>
      <c r="I46" s="51"/>
      <c r="J46" s="49" t="s">
        <v>283</v>
      </c>
      <c r="K46" s="48">
        <v>3.0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/>
      <c r="E47" s="91"/>
      <c r="F47" s="93" t="s">
        <v>313</v>
      </c>
      <c r="G47" s="212">
        <v>3.0</v>
      </c>
      <c r="H47" s="49" t="s">
        <v>323</v>
      </c>
      <c r="I47" s="48" t="s">
        <v>345</v>
      </c>
      <c r="J47" s="49" t="s">
        <v>145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 t="s">
        <v>232</v>
      </c>
      <c r="G48" s="210">
        <v>3.0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5">
        <v>3.0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>
        <v>3.0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669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93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7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16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8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9</v>
      </c>
      <c r="P11" s="191" t="s">
        <v>27</v>
      </c>
      <c r="Q11" s="192">
        <f>countif(Q12:Q51,"*v*")+countif(Q12:Q51,"*c*")</f>
        <v>8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342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51"/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58"/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51"/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 t="s">
        <v>81</v>
      </c>
      <c r="G17" s="48" t="s">
        <v>344</v>
      </c>
      <c r="H17" s="49" t="s">
        <v>84</v>
      </c>
      <c r="I17" s="51"/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83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51"/>
      <c r="P18" s="49" t="s">
        <v>98</v>
      </c>
      <c r="Q18" s="48"/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48" t="s">
        <v>344</v>
      </c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48" t="s">
        <v>344</v>
      </c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/>
      <c r="E20" s="50"/>
      <c r="F20" s="47" t="s">
        <v>123</v>
      </c>
      <c r="G20" s="51"/>
      <c r="H20" s="49" t="s">
        <v>116</v>
      </c>
      <c r="I20" s="51"/>
      <c r="J20" s="52" t="s">
        <v>174</v>
      </c>
      <c r="K20" s="55" t="s">
        <v>343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206" t="s">
        <v>344</v>
      </c>
      <c r="F21" s="47" t="s">
        <v>134</v>
      </c>
      <c r="G21" s="51"/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213"/>
      <c r="F22" s="47" t="s">
        <v>115</v>
      </c>
      <c r="G22" s="51"/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5" t="s">
        <v>344</v>
      </c>
      <c r="P22" s="49" t="s">
        <v>138</v>
      </c>
      <c r="Q22" s="51"/>
      <c r="R22" s="54" t="s">
        <v>68</v>
      </c>
      <c r="S22" s="51"/>
      <c r="T22" s="52" t="s">
        <v>130</v>
      </c>
      <c r="U22" s="55" t="s">
        <v>343</v>
      </c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58"/>
      <c r="D23" s="67" t="s">
        <v>152</v>
      </c>
      <c r="E23" s="68"/>
      <c r="F23" s="47" t="s">
        <v>104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3"/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 t="s">
        <v>344</v>
      </c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161</v>
      </c>
      <c r="E24" s="68"/>
      <c r="F24" s="47" t="s">
        <v>143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3"/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153</v>
      </c>
      <c r="G25" s="51"/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162</v>
      </c>
      <c r="G26" s="58"/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68"/>
      <c r="F27" s="47"/>
      <c r="G27" s="58"/>
      <c r="H27" s="49" t="s">
        <v>653</v>
      </c>
      <c r="I27" s="51"/>
      <c r="J27" s="52" t="s">
        <v>47</v>
      </c>
      <c r="K27" s="55" t="s">
        <v>343</v>
      </c>
      <c r="L27" s="54" t="s">
        <v>164</v>
      </c>
      <c r="M27" s="51"/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08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52" t="s">
        <v>217</v>
      </c>
      <c r="E30" s="208" t="s">
        <v>344</v>
      </c>
      <c r="F30" s="77" t="s">
        <v>111</v>
      </c>
      <c r="G30" s="78"/>
      <c r="H30" s="83" t="s">
        <v>208</v>
      </c>
      <c r="I30" s="58"/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/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4" t="s">
        <v>225</v>
      </c>
      <c r="E31" s="84"/>
      <c r="F31" s="81" t="s">
        <v>318</v>
      </c>
      <c r="G31" s="209" t="s">
        <v>344</v>
      </c>
      <c r="H31" s="83" t="s">
        <v>219</v>
      </c>
      <c r="I31" s="58"/>
      <c r="J31" s="49" t="s">
        <v>327</v>
      </c>
      <c r="K31" s="48" t="s">
        <v>343</v>
      </c>
      <c r="L31" s="49" t="s">
        <v>175</v>
      </c>
      <c r="M31" s="58"/>
      <c r="N31" s="54"/>
      <c r="O31" s="51"/>
      <c r="P31" s="49" t="s">
        <v>229</v>
      </c>
      <c r="Q31" s="48"/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49" t="s">
        <v>231</v>
      </c>
      <c r="E32" s="88"/>
      <c r="F32" s="77" t="s">
        <v>207</v>
      </c>
      <c r="G32" s="209" t="s">
        <v>344</v>
      </c>
      <c r="H32" s="83" t="s">
        <v>227</v>
      </c>
      <c r="I32" s="58"/>
      <c r="J32" s="49" t="s">
        <v>106</v>
      </c>
      <c r="K32" s="51"/>
      <c r="L32" s="49"/>
      <c r="M32" s="58"/>
      <c r="N32" s="52" t="s">
        <v>201</v>
      </c>
      <c r="O32" s="55" t="s">
        <v>344</v>
      </c>
      <c r="P32" s="49" t="s">
        <v>304</v>
      </c>
      <c r="Q32" s="4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90" t="s">
        <v>239</v>
      </c>
      <c r="E33" s="91"/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247</v>
      </c>
      <c r="E34" s="211" t="s">
        <v>344</v>
      </c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 t="s">
        <v>226</v>
      </c>
      <c r="G35" s="210" t="s">
        <v>344</v>
      </c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48" t="s">
        <v>344</v>
      </c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52" t="s">
        <v>263</v>
      </c>
      <c r="E36" s="208" t="s">
        <v>344</v>
      </c>
      <c r="F36" s="93" t="s">
        <v>268</v>
      </c>
      <c r="G36" s="212" t="s">
        <v>344</v>
      </c>
      <c r="H36" s="83" t="s">
        <v>257</v>
      </c>
      <c r="I36" s="58"/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48" t="s">
        <v>343</v>
      </c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49" t="s">
        <v>273</v>
      </c>
      <c r="E38" s="84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3"/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288</v>
      </c>
      <c r="E40" s="91"/>
      <c r="F40" s="47" t="s">
        <v>289</v>
      </c>
      <c r="G40" s="51"/>
      <c r="H40" s="79" t="s">
        <v>282</v>
      </c>
      <c r="I40" s="53"/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/>
      <c r="E41" s="91"/>
      <c r="F41" s="47"/>
      <c r="G41" s="51"/>
      <c r="H41" s="83" t="s">
        <v>290</v>
      </c>
      <c r="I41" s="48" t="s">
        <v>344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352</v>
      </c>
      <c r="S41" s="48" t="s">
        <v>344</v>
      </c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52" t="s">
        <v>307</v>
      </c>
      <c r="E42" s="208" t="s">
        <v>344</v>
      </c>
      <c r="F42" s="93" t="s">
        <v>270</v>
      </c>
      <c r="G42" s="212" t="s">
        <v>344</v>
      </c>
      <c r="H42" s="83" t="s">
        <v>297</v>
      </c>
      <c r="I42" s="48" t="s">
        <v>344</v>
      </c>
      <c r="J42" s="49" t="s">
        <v>665</v>
      </c>
      <c r="K42" s="51"/>
      <c r="L42" s="71"/>
      <c r="M42" s="58"/>
      <c r="N42" s="70"/>
      <c r="O42" s="58"/>
      <c r="P42" s="49"/>
      <c r="Q42" s="58"/>
      <c r="R42" s="54" t="s">
        <v>353</v>
      </c>
      <c r="S42" s="48" t="s">
        <v>344</v>
      </c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666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2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210" t="s">
        <v>344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2026.01.21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670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103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18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16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9</v>
      </c>
      <c r="L11" s="191" t="s">
        <v>27</v>
      </c>
      <c r="M11" s="192">
        <f>countif(M12:M51,"*v*")+countif(M12:M51,"*c*")</f>
        <v>8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5</v>
      </c>
      <c r="V11" s="191" t="s">
        <v>27</v>
      </c>
      <c r="W11" s="192">
        <f>countif(W12:W51,"*v*")+countif(W12:W51,"*c*")</f>
        <v>12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48" t="s">
        <v>343</v>
      </c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99</v>
      </c>
      <c r="S14" s="48" t="s">
        <v>344</v>
      </c>
      <c r="T14" s="54" t="s">
        <v>294</v>
      </c>
      <c r="U14" s="51"/>
      <c r="V14" s="54" t="s">
        <v>60</v>
      </c>
      <c r="W14" s="56" t="s">
        <v>342</v>
      </c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82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 t="s">
        <v>81</v>
      </c>
      <c r="G17" s="48" t="s">
        <v>344</v>
      </c>
      <c r="H17" s="49" t="s">
        <v>84</v>
      </c>
      <c r="I17" s="48" t="s">
        <v>344</v>
      </c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83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 t="s">
        <v>342</v>
      </c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114</v>
      </c>
      <c r="E19" s="50"/>
      <c r="F19" s="47" t="s">
        <v>93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345</v>
      </c>
      <c r="D20" s="49"/>
      <c r="E20" s="50"/>
      <c r="F20" s="47" t="s">
        <v>123</v>
      </c>
      <c r="G20" s="48" t="s">
        <v>344</v>
      </c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206" t="s">
        <v>344</v>
      </c>
      <c r="F21" s="47" t="s">
        <v>134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68"/>
      <c r="F22" s="47" t="s">
        <v>115</v>
      </c>
      <c r="G22" s="51"/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3"/>
      <c r="P22" s="49" t="s">
        <v>138</v>
      </c>
      <c r="Q22" s="48" t="s">
        <v>342</v>
      </c>
      <c r="R22" s="54" t="s">
        <v>68</v>
      </c>
      <c r="S22" s="51"/>
      <c r="T22" s="52" t="s">
        <v>130</v>
      </c>
      <c r="U22" s="55" t="s">
        <v>342</v>
      </c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7" t="s">
        <v>152</v>
      </c>
      <c r="E23" s="68"/>
      <c r="F23" s="47" t="s">
        <v>355</v>
      </c>
      <c r="G23" s="48" t="s">
        <v>344</v>
      </c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161</v>
      </c>
      <c r="E24" s="68"/>
      <c r="F24" s="47" t="s">
        <v>143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153</v>
      </c>
      <c r="G25" s="48" t="s">
        <v>344</v>
      </c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345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162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213" t="s">
        <v>344</v>
      </c>
      <c r="F27" s="47"/>
      <c r="G27" s="58"/>
      <c r="H27" s="49" t="s">
        <v>653</v>
      </c>
      <c r="I27" s="51"/>
      <c r="J27" s="52" t="s">
        <v>47</v>
      </c>
      <c r="K27" s="55" t="s">
        <v>342</v>
      </c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51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08" t="s">
        <v>344</v>
      </c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324</v>
      </c>
      <c r="K29" s="48" t="s">
        <v>345</v>
      </c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52" t="s">
        <v>217</v>
      </c>
      <c r="E30" s="208" t="s">
        <v>344</v>
      </c>
      <c r="F30" s="77" t="s">
        <v>111</v>
      </c>
      <c r="G30" s="214" t="s">
        <v>342</v>
      </c>
      <c r="H30" s="83" t="s">
        <v>208</v>
      </c>
      <c r="I30" s="48" t="s">
        <v>342</v>
      </c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342</v>
      </c>
      <c r="R30" s="54" t="s">
        <v>236</v>
      </c>
      <c r="S30" s="48" t="s">
        <v>342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92" t="s">
        <v>671</v>
      </c>
      <c r="C31" s="48" t="s">
        <v>344</v>
      </c>
      <c r="D31" s="54" t="s">
        <v>225</v>
      </c>
      <c r="E31" s="84"/>
      <c r="F31" s="81" t="s">
        <v>318</v>
      </c>
      <c r="G31" s="209" t="s">
        <v>344</v>
      </c>
      <c r="H31" s="83" t="s">
        <v>219</v>
      </c>
      <c r="I31" s="48" t="s">
        <v>342</v>
      </c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92" t="s">
        <v>475</v>
      </c>
      <c r="C32" s="48" t="s">
        <v>344</v>
      </c>
      <c r="D32" s="49" t="s">
        <v>231</v>
      </c>
      <c r="E32" s="88"/>
      <c r="F32" s="77" t="s">
        <v>207</v>
      </c>
      <c r="G32" s="209" t="s">
        <v>344</v>
      </c>
      <c r="H32" s="83" t="s">
        <v>227</v>
      </c>
      <c r="I32" s="58"/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92" t="s">
        <v>655</v>
      </c>
      <c r="C33" s="48" t="s">
        <v>344</v>
      </c>
      <c r="D33" s="90" t="s">
        <v>239</v>
      </c>
      <c r="E33" s="91"/>
      <c r="F33" s="85" t="s">
        <v>218</v>
      </c>
      <c r="G33" s="86"/>
      <c r="H33" s="83" t="s">
        <v>233</v>
      </c>
      <c r="I33" s="58"/>
      <c r="J33" s="49" t="s">
        <v>65</v>
      </c>
      <c r="K33" s="48" t="s">
        <v>343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92" t="s">
        <v>656</v>
      </c>
      <c r="C34" s="48" t="s">
        <v>344</v>
      </c>
      <c r="D34" s="90" t="s">
        <v>247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48" t="s">
        <v>343</v>
      </c>
      <c r="L34" s="49"/>
      <c r="M34" s="58"/>
      <c r="N34" s="54" t="s">
        <v>211</v>
      </c>
      <c r="O34" s="51"/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92" t="s">
        <v>657</v>
      </c>
      <c r="C35" s="48" t="s">
        <v>344</v>
      </c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658</v>
      </c>
      <c r="C36" s="48" t="s">
        <v>344</v>
      </c>
      <c r="D36" s="52" t="s">
        <v>263</v>
      </c>
      <c r="E36" s="208" t="s">
        <v>344</v>
      </c>
      <c r="F36" s="93" t="s">
        <v>268</v>
      </c>
      <c r="G36" s="327"/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403</v>
      </c>
      <c r="C37" s="48" t="s">
        <v>344</v>
      </c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47" t="s">
        <v>659</v>
      </c>
      <c r="C38" s="48" t="s">
        <v>344</v>
      </c>
      <c r="D38" s="49" t="s">
        <v>273</v>
      </c>
      <c r="E38" s="215" t="s">
        <v>344</v>
      </c>
      <c r="F38" s="85" t="s">
        <v>281</v>
      </c>
      <c r="G38" s="48" t="s">
        <v>366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47" t="s">
        <v>660</v>
      </c>
      <c r="C39" s="48" t="s">
        <v>344</v>
      </c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51"/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47" t="s">
        <v>661</v>
      </c>
      <c r="C40" s="48" t="s">
        <v>344</v>
      </c>
      <c r="D40" s="90" t="s">
        <v>288</v>
      </c>
      <c r="E40" s="91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48" t="s">
        <v>342</v>
      </c>
      <c r="R40" s="54" t="s">
        <v>310</v>
      </c>
      <c r="S40" s="48" t="s">
        <v>342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47" t="s">
        <v>662</v>
      </c>
      <c r="C41" s="48" t="s">
        <v>344</v>
      </c>
      <c r="D41" s="90"/>
      <c r="E41" s="91"/>
      <c r="F41" s="47"/>
      <c r="G41" s="51"/>
      <c r="H41" s="83" t="s">
        <v>290</v>
      </c>
      <c r="I41" s="48" t="s">
        <v>342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342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47" t="s">
        <v>358</v>
      </c>
      <c r="C42" s="48" t="s">
        <v>344</v>
      </c>
      <c r="D42" s="52" t="s">
        <v>307</v>
      </c>
      <c r="E42" s="208" t="s">
        <v>344</v>
      </c>
      <c r="F42" s="93" t="s">
        <v>270</v>
      </c>
      <c r="G42" s="212" t="s">
        <v>344</v>
      </c>
      <c r="H42" s="83" t="s">
        <v>297</v>
      </c>
      <c r="I42" s="58"/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 t="s">
        <v>663</v>
      </c>
      <c r="C43" s="48" t="s">
        <v>344</v>
      </c>
      <c r="D43" s="49" t="s">
        <v>312</v>
      </c>
      <c r="E43" s="84"/>
      <c r="F43" s="85" t="s">
        <v>302</v>
      </c>
      <c r="G43" s="89"/>
      <c r="H43" s="83" t="s">
        <v>303</v>
      </c>
      <c r="I43" s="48" t="s">
        <v>344</v>
      </c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666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2" t="s">
        <v>345</v>
      </c>
      <c r="H47" s="49" t="s">
        <v>323</v>
      </c>
      <c r="I47" s="48" t="s">
        <v>345</v>
      </c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4.5"/>
    <col customWidth="1" min="5" max="5" width="12.63"/>
    <col customWidth="1" min="6" max="7" width="4.5"/>
    <col customWidth="1" min="8" max="8" width="12.63"/>
    <col customWidth="1" min="9" max="10" width="4.5"/>
    <col customWidth="1" min="11" max="11" width="12.63"/>
    <col customWidth="1" min="12" max="13" width="4.5"/>
    <col customWidth="1" min="14" max="14" width="12.63"/>
    <col customWidth="1" min="15" max="16" width="4.5"/>
    <col customWidth="1" min="17" max="17" width="12.63"/>
    <col customWidth="1" min="18" max="19" width="4.5"/>
    <col customWidth="1" min="20" max="20" width="12.63"/>
    <col customWidth="1" min="21" max="22" width="4.5"/>
    <col customWidth="1" min="23" max="23" width="12.63"/>
    <col customWidth="1" min="24" max="25" width="4.5"/>
    <col customWidth="1" min="26" max="26" width="12.63"/>
    <col customWidth="1" min="27" max="28" width="4.5"/>
    <col customWidth="1" min="29" max="29" width="12.63"/>
    <col customWidth="1" min="30" max="31" width="4.5"/>
    <col customWidth="1" min="32" max="32" width="12.63"/>
    <col customWidth="1" min="33" max="34" width="4.5"/>
    <col customWidth="1" min="35" max="35" width="12.63"/>
    <col customWidth="1" min="36" max="37" width="4.5"/>
    <col customWidth="1" hidden="1" min="38" max="38" width="12.63"/>
    <col customWidth="1" hidden="1" min="39" max="40" width="4.5"/>
    <col customWidth="1" hidden="1" min="41" max="41" width="13.25"/>
    <col customWidth="1" hidden="1" min="42" max="43" width="4.5"/>
    <col customWidth="1" min="44" max="46" width="4.5"/>
  </cols>
  <sheetData>
    <row r="1">
      <c r="A1" s="326" t="s">
        <v>672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9" t="str">
        <f>B6</f>
        <v>2025.01.18 주일예배 참석자 명단</v>
      </c>
      <c r="AS2" s="2"/>
      <c r="AT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9" t="s">
        <v>0</v>
      </c>
      <c r="AS3" s="2">
        <f>F8</f>
        <v>0</v>
      </c>
      <c r="AT3" s="9" t="s">
        <v>1</v>
      </c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9"/>
      <c r="AK4" s="9"/>
      <c r="AL4" s="9"/>
      <c r="AM4" s="9"/>
      <c r="AN4" s="9"/>
      <c r="AO4" s="2"/>
      <c r="AP4" s="2"/>
      <c r="AQ4" s="2"/>
      <c r="AR4" s="9" t="s">
        <v>2</v>
      </c>
      <c r="AS4" s="2">
        <f>I8</f>
        <v>7</v>
      </c>
      <c r="AT4" s="9" t="s">
        <v>1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9"/>
      <c r="AK5" s="9"/>
      <c r="AL5" s="9"/>
      <c r="AM5" s="9"/>
      <c r="AN5" s="9"/>
      <c r="AO5" s="2"/>
      <c r="AP5" s="2"/>
      <c r="AQ5" s="2"/>
      <c r="AR5" s="9" t="s">
        <v>4</v>
      </c>
      <c r="AS5" s="2">
        <f>L8</f>
        <v>143</v>
      </c>
      <c r="AT5" s="9" t="s">
        <v>1</v>
      </c>
    </row>
    <row r="6">
      <c r="A6" s="1"/>
      <c r="B6" s="6" t="s">
        <v>673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9"/>
      <c r="AK6" s="9"/>
      <c r="AL6" s="9"/>
      <c r="AM6" s="9"/>
      <c r="AN6" s="9"/>
      <c r="AO6" s="2"/>
      <c r="AP6" s="2"/>
      <c r="AQ6" s="2"/>
      <c r="AR6" s="9" t="s">
        <v>332</v>
      </c>
      <c r="AS6" s="2">
        <f>O8</f>
        <v>14</v>
      </c>
      <c r="AT6" s="9" t="s">
        <v>1</v>
      </c>
    </row>
    <row r="7" ht="19.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/>
      <c r="AB7" s="9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  <c r="AN7" s="9"/>
      <c r="AO7" s="2"/>
      <c r="AP7" s="2"/>
      <c r="AQ7" s="2"/>
      <c r="AR7" s="9" t="s">
        <v>11</v>
      </c>
      <c r="AS7" s="2">
        <f>E9</f>
        <v>18</v>
      </c>
      <c r="AT7" s="9" t="s">
        <v>1</v>
      </c>
    </row>
    <row r="8">
      <c r="A8" s="1"/>
      <c r="B8" s="13" t="s">
        <v>6</v>
      </c>
      <c r="C8" s="35"/>
      <c r="D8" s="14"/>
      <c r="E8" s="15" t="s">
        <v>7</v>
      </c>
      <c r="F8" s="100">
        <f>countif(B14:AQ55,"1")</f>
        <v>0</v>
      </c>
      <c r="G8" s="12"/>
      <c r="H8" s="15" t="s">
        <v>8</v>
      </c>
      <c r="I8" s="100">
        <f>countif(B14:AQ55,"2")</f>
        <v>7</v>
      </c>
      <c r="J8" s="12"/>
      <c r="K8" s="15" t="s">
        <v>9</v>
      </c>
      <c r="L8" s="100">
        <f>countif(B14:AQ55,"3")</f>
        <v>143</v>
      </c>
      <c r="M8" s="12"/>
      <c r="N8" s="15" t="s">
        <v>10</v>
      </c>
      <c r="O8" s="16">
        <f>countif(B14:AQ55,"4")</f>
        <v>14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9"/>
      <c r="AB8" s="9"/>
      <c r="AC8" s="2"/>
      <c r="AD8" s="2"/>
      <c r="AE8" s="2"/>
      <c r="AF8" s="2"/>
      <c r="AG8" s="2"/>
      <c r="AH8" s="2"/>
      <c r="AI8" s="2"/>
      <c r="AJ8" s="9"/>
      <c r="AK8" s="9"/>
      <c r="AL8" s="9"/>
      <c r="AM8" s="9"/>
      <c r="AN8" s="9"/>
      <c r="AO8" s="2"/>
      <c r="AP8" s="2"/>
      <c r="AQ8" s="2"/>
      <c r="AR8" s="9" t="s">
        <v>333</v>
      </c>
      <c r="AS8" s="2">
        <f>M9</f>
        <v>39</v>
      </c>
      <c r="AT8" s="9" t="s">
        <v>1</v>
      </c>
    </row>
    <row r="9">
      <c r="A9" s="1"/>
      <c r="B9" s="19" t="s">
        <v>12</v>
      </c>
      <c r="C9" s="101"/>
      <c r="D9" s="20"/>
      <c r="E9" s="21">
        <f>countif(B14:AQ55,"5")+O8</f>
        <v>18</v>
      </c>
      <c r="F9" s="22"/>
      <c r="G9" s="22"/>
      <c r="H9" s="23"/>
      <c r="I9" s="102" t="s">
        <v>334</v>
      </c>
      <c r="J9" s="22"/>
      <c r="K9" s="22"/>
      <c r="L9" s="103"/>
      <c r="M9" s="21">
        <f>countif(B14:AN57,"*v*")</f>
        <v>39</v>
      </c>
      <c r="N9" s="22"/>
      <c r="O9" s="23"/>
      <c r="P9" s="24"/>
      <c r="Q9" s="27"/>
      <c r="R9" s="27"/>
      <c r="S9" s="27"/>
      <c r="T9" s="2"/>
      <c r="U9" s="2"/>
      <c r="V9" s="2"/>
      <c r="W9" s="2"/>
      <c r="X9" s="2"/>
      <c r="Y9" s="2"/>
      <c r="Z9" s="2"/>
      <c r="AA9" s="9"/>
      <c r="AB9" s="9"/>
      <c r="AC9" s="2"/>
      <c r="AD9" s="2"/>
      <c r="AE9" s="2"/>
      <c r="AF9" s="2"/>
      <c r="AG9" s="2"/>
      <c r="AH9" s="2"/>
      <c r="AI9" s="2"/>
      <c r="AJ9" s="9"/>
      <c r="AK9" s="9"/>
      <c r="AL9" s="9"/>
      <c r="AM9" s="9"/>
      <c r="AN9" s="9"/>
      <c r="AO9" s="2"/>
      <c r="AP9" s="2"/>
      <c r="AQ9" s="2"/>
      <c r="AR9" s="9" t="s">
        <v>13</v>
      </c>
      <c r="AS9" s="2">
        <f>E10</f>
        <v>168</v>
      </c>
      <c r="AT9" s="9" t="s">
        <v>14</v>
      </c>
    </row>
    <row r="10" ht="16.5" customHeight="1">
      <c r="A10" s="1"/>
      <c r="B10" s="31" t="s">
        <v>15</v>
      </c>
      <c r="C10" s="7"/>
      <c r="D10" s="7"/>
      <c r="E10" s="104">
        <f>sum(F8,I8,L8,E9)</f>
        <v>168</v>
      </c>
      <c r="F10" s="7"/>
      <c r="G10" s="7"/>
      <c r="H10" s="8"/>
      <c r="I10" s="27"/>
      <c r="J10" s="27"/>
      <c r="K10" s="27"/>
      <c r="L10" s="27"/>
      <c r="M10" s="105"/>
      <c r="N10" s="2"/>
      <c r="O10" s="2"/>
      <c r="P10" s="2"/>
      <c r="Q10" s="105"/>
      <c r="R10" s="27"/>
      <c r="S10" s="27"/>
      <c r="T10" s="2"/>
      <c r="U10" s="2"/>
      <c r="V10" s="2"/>
      <c r="W10" s="2"/>
      <c r="X10" s="2"/>
      <c r="Y10" s="2"/>
      <c r="Z10" s="2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6.5" customHeight="1">
      <c r="A11" s="1"/>
      <c r="B11" s="28" t="s">
        <v>16</v>
      </c>
      <c r="C11" s="7"/>
      <c r="D11" s="8"/>
      <c r="E11" s="29" t="s">
        <v>17</v>
      </c>
      <c r="F11" s="7"/>
      <c r="G11" s="106"/>
      <c r="H11" s="28" t="s">
        <v>18</v>
      </c>
      <c r="I11" s="7"/>
      <c r="J11" s="8"/>
      <c r="K11" s="30" t="s">
        <v>19</v>
      </c>
      <c r="L11" s="7"/>
      <c r="M11" s="106"/>
      <c r="N11" s="31" t="s">
        <v>20</v>
      </c>
      <c r="O11" s="7"/>
      <c r="P11" s="8"/>
      <c r="Q11" s="31" t="s">
        <v>21</v>
      </c>
      <c r="R11" s="7"/>
      <c r="S11" s="8"/>
      <c r="T11" s="30" t="s">
        <v>22</v>
      </c>
      <c r="U11" s="7"/>
      <c r="V11" s="8"/>
      <c r="W11" s="30" t="s">
        <v>23</v>
      </c>
      <c r="X11" s="7"/>
      <c r="Y11" s="106"/>
      <c r="Z11" s="31" t="s">
        <v>24</v>
      </c>
      <c r="AA11" s="7"/>
      <c r="AB11" s="8"/>
      <c r="AC11" s="30" t="s">
        <v>25</v>
      </c>
      <c r="AD11" s="7"/>
      <c r="AE11" s="106"/>
      <c r="AF11" s="31" t="s">
        <v>26</v>
      </c>
      <c r="AG11" s="7"/>
      <c r="AH11" s="8"/>
      <c r="AI11" s="9"/>
      <c r="AJ11" s="9"/>
      <c r="AK11" s="9"/>
      <c r="AL11" s="31"/>
      <c r="AM11" s="7"/>
      <c r="AN11" s="8"/>
      <c r="AO11" s="31"/>
      <c r="AP11" s="7"/>
      <c r="AQ11" s="8"/>
      <c r="AR11" s="9"/>
      <c r="AS11" s="9"/>
      <c r="AT11" s="9"/>
    </row>
    <row r="12" ht="16.5" customHeight="1">
      <c r="A12" s="1"/>
      <c r="B12" s="10"/>
      <c r="C12" s="11"/>
      <c r="D12" s="12"/>
      <c r="E12" s="11"/>
      <c r="F12" s="11"/>
      <c r="G12" s="107"/>
      <c r="H12" s="10"/>
      <c r="I12" s="11"/>
      <c r="J12" s="12"/>
      <c r="K12" s="11"/>
      <c r="L12" s="11"/>
      <c r="M12" s="107"/>
      <c r="N12" s="10"/>
      <c r="O12" s="11"/>
      <c r="P12" s="12"/>
      <c r="Q12" s="10"/>
      <c r="R12" s="11"/>
      <c r="S12" s="12"/>
      <c r="T12" s="11"/>
      <c r="U12" s="11"/>
      <c r="V12" s="12"/>
      <c r="W12" s="11"/>
      <c r="X12" s="11"/>
      <c r="Y12" s="107"/>
      <c r="Z12" s="10"/>
      <c r="AA12" s="11"/>
      <c r="AB12" s="12"/>
      <c r="AC12" s="11"/>
      <c r="AD12" s="11"/>
      <c r="AE12" s="107"/>
      <c r="AF12" s="10"/>
      <c r="AG12" s="11"/>
      <c r="AH12" s="12"/>
      <c r="AI12" s="9"/>
      <c r="AJ12" s="9"/>
      <c r="AK12" s="9"/>
      <c r="AL12" s="10"/>
      <c r="AM12" s="11"/>
      <c r="AN12" s="12"/>
      <c r="AO12" s="10"/>
      <c r="AP12" s="11"/>
      <c r="AQ12" s="12"/>
      <c r="AR12" s="9"/>
      <c r="AS12" s="9"/>
      <c r="AT12" s="9"/>
    </row>
    <row r="13" ht="16.5" customHeight="1">
      <c r="A13" s="1"/>
      <c r="B13" s="108" t="s">
        <v>27</v>
      </c>
      <c r="C13" s="109">
        <f>COUNTIF(C14:C57,"1")+COUNTIF(C14:C57,"2")+COUNTIF(C14:C57,"3")+COUNTIF(C14:C57,"4")+COUNTIF(C14:C57,"5")</f>
        <v>8</v>
      </c>
      <c r="D13" s="110" t="s">
        <v>335</v>
      </c>
      <c r="E13" s="108" t="s">
        <v>27</v>
      </c>
      <c r="F13" s="109">
        <f>COUNTIF(F14:F57,"1")+COUNTIF(F14:F57,"2")+COUNTIF(F14:F57,"3")+COUNTIF(F14:F57,"4")+COUNTIF(F14:F57,"5")</f>
        <v>13</v>
      </c>
      <c r="G13" s="110" t="s">
        <v>335</v>
      </c>
      <c r="H13" s="108" t="s">
        <v>27</v>
      </c>
      <c r="I13" s="109">
        <f>COUNTIF(I14:I57,"1")+COUNTIF(I14:I57,"2")+COUNTIF(I14:I57,"3")+COUNTIF(I14:I57,"4")+COUNTIF(I14:I57,"5")</f>
        <v>29</v>
      </c>
      <c r="J13" s="110" t="s">
        <v>335</v>
      </c>
      <c r="K13" s="108" t="s">
        <v>27</v>
      </c>
      <c r="L13" s="109">
        <f>COUNTIF(L14:L57,"1")+COUNTIF(L14:L57,"2")+COUNTIF(L14:L57,"3")+COUNTIF(L14:L57,"4")+COUNTIF(L14:L57,"5")</f>
        <v>17</v>
      </c>
      <c r="M13" s="110" t="s">
        <v>335</v>
      </c>
      <c r="N13" s="111" t="s">
        <v>27</v>
      </c>
      <c r="O13" s="112">
        <f>COUNTIF(O14:O57,"1")+COUNTIF(O14:O57,"2")+COUNTIF(O14:O57,"3")+COUNTIF(O14:O57,"4")+COUNTIF(O14:O57,"5")</f>
        <v>16</v>
      </c>
      <c r="P13" s="113" t="s">
        <v>335</v>
      </c>
      <c r="Q13" s="108" t="s">
        <v>27</v>
      </c>
      <c r="R13" s="109">
        <f>COUNTIF(R14:R57,"1")+COUNTIF(R14:R57,"2")+COUNTIF(R14:R57,"3")+COUNTIF(R14:R57,"4")+COUNTIF(R14:R57,"5")</f>
        <v>12</v>
      </c>
      <c r="S13" s="110" t="s">
        <v>335</v>
      </c>
      <c r="T13" s="114" t="s">
        <v>27</v>
      </c>
      <c r="U13" s="112">
        <f>COUNTIF(U14:U57,"1")+COUNTIF(U14:U57,"2")+COUNTIF(U14:U57,"3")+COUNTIF(U14:U57,"4")+COUNTIF(U14:U57,"5")</f>
        <v>12</v>
      </c>
      <c r="V13" s="115" t="s">
        <v>335</v>
      </c>
      <c r="W13" s="108" t="s">
        <v>27</v>
      </c>
      <c r="X13" s="109">
        <f>COUNTIF(X14:X57,"1")+COUNTIF(X14:X57,"2")+COUNTIF(X14:X57,"3")+COUNTIF(X14:X57,"4")+COUNTIF(X14:X57,"5")</f>
        <v>17</v>
      </c>
      <c r="Y13" s="110" t="s">
        <v>335</v>
      </c>
      <c r="Z13" s="108" t="s">
        <v>27</v>
      </c>
      <c r="AA13" s="109">
        <f>COUNTIF(AA14:AA57,"1")+COUNTIF(AA14:AA57,"2")+COUNTIF(AA14:AA57,"3")+COUNTIF(AA14:AA57,"4")+COUNTIF(AA14:AA57,"5")</f>
        <v>10</v>
      </c>
      <c r="AB13" s="110" t="s">
        <v>335</v>
      </c>
      <c r="AC13" s="108" t="s">
        <v>27</v>
      </c>
      <c r="AD13" s="109">
        <f>COUNTIF(AD14:AD57,"1")+COUNTIF(AD14:AD57,"2")+COUNTIF(AD14:AD57,"3")+COUNTIF(AD14:AD57,"4")+COUNTIF(AD14:AD57,"5")</f>
        <v>13</v>
      </c>
      <c r="AE13" s="110" t="s">
        <v>335</v>
      </c>
      <c r="AF13" s="108" t="s">
        <v>27</v>
      </c>
      <c r="AG13" s="109">
        <f>COUNTIF(AG14:AG57,"1")+COUNTIF(AG14:AG57,"2")+COUNTIF(AG14:AG57,"3")+COUNTIF(AG14:AG57,"4")+COUNTIF(AG14:AG57,"5")</f>
        <v>21</v>
      </c>
      <c r="AH13" s="110" t="s">
        <v>335</v>
      </c>
      <c r="AI13" s="9"/>
      <c r="AJ13" s="9"/>
      <c r="AK13" s="9"/>
      <c r="AL13" s="108" t="s">
        <v>27</v>
      </c>
      <c r="AM13" s="109">
        <f>COUNTIF(AM14:AM57,"1")+COUNTIF(AM14:AM57,"2")+COUNTIF(AM14:AM57,"3")+COUNTIF(AM14:AM57,"4")+COUNTIF(AM14:AM57,"5")</f>
        <v>0</v>
      </c>
      <c r="AN13" s="110" t="s">
        <v>335</v>
      </c>
      <c r="AO13" s="108" t="s">
        <v>27</v>
      </c>
      <c r="AP13" s="109">
        <f>COUNTIF(AP14:AP57,"1")+COUNTIF(AP14:AP57,"2")+COUNTIF(AP14:AP57,"3")+COUNTIF(AP14:AP57,"4")+COUNTIF(AP14:AP57,"5")</f>
        <v>0</v>
      </c>
      <c r="AQ13" s="110" t="s">
        <v>335</v>
      </c>
      <c r="AR13" s="9"/>
      <c r="AS13" s="9"/>
      <c r="AT13" s="9"/>
    </row>
    <row r="14" ht="16.5" customHeight="1">
      <c r="A14" s="1"/>
      <c r="B14" s="41" t="s">
        <v>28</v>
      </c>
      <c r="C14" s="116"/>
      <c r="D14" s="117"/>
      <c r="E14" s="43" t="s">
        <v>29</v>
      </c>
      <c r="F14" s="118">
        <v>3.0</v>
      </c>
      <c r="G14" s="119"/>
      <c r="H14" s="45" t="s">
        <v>30</v>
      </c>
      <c r="I14" s="118">
        <v>3.0</v>
      </c>
      <c r="J14" s="117"/>
      <c r="K14" s="43" t="s">
        <v>31</v>
      </c>
      <c r="L14" s="118">
        <v>3.0</v>
      </c>
      <c r="M14" s="120"/>
      <c r="N14" s="43" t="s">
        <v>32</v>
      </c>
      <c r="O14" s="121">
        <v>3.0</v>
      </c>
      <c r="P14" s="42"/>
      <c r="Q14" s="43" t="s">
        <v>33</v>
      </c>
      <c r="R14" s="122">
        <v>3.0</v>
      </c>
      <c r="S14" s="117"/>
      <c r="T14" s="43" t="s">
        <v>34</v>
      </c>
      <c r="U14" s="121">
        <v>3.0</v>
      </c>
      <c r="V14" s="120"/>
      <c r="W14" s="43" t="s">
        <v>35</v>
      </c>
      <c r="X14" s="121">
        <v>3.0</v>
      </c>
      <c r="Y14" s="123"/>
      <c r="Z14" s="43" t="s">
        <v>36</v>
      </c>
      <c r="AA14" s="121">
        <v>3.0</v>
      </c>
      <c r="AB14" s="123"/>
      <c r="AC14" s="43" t="s">
        <v>37</v>
      </c>
      <c r="AD14" s="118">
        <v>3.0</v>
      </c>
      <c r="AE14" s="117"/>
      <c r="AF14" s="43" t="s">
        <v>38</v>
      </c>
      <c r="AG14" s="118">
        <v>3.0</v>
      </c>
      <c r="AH14" s="117"/>
      <c r="AI14" s="9"/>
      <c r="AJ14" s="9"/>
      <c r="AK14" s="9"/>
      <c r="AL14" s="43"/>
      <c r="AM14" s="118"/>
      <c r="AN14" s="117"/>
      <c r="AO14" s="43"/>
      <c r="AP14" s="118"/>
      <c r="AQ14" s="117"/>
      <c r="AR14" s="9"/>
      <c r="AS14" s="9"/>
      <c r="AT14" s="9"/>
    </row>
    <row r="15" ht="16.5" customHeight="1">
      <c r="A15" s="1"/>
      <c r="B15" s="47" t="s">
        <v>39</v>
      </c>
      <c r="C15" s="124">
        <v>3.0</v>
      </c>
      <c r="D15" s="125"/>
      <c r="E15" s="52" t="s">
        <v>217</v>
      </c>
      <c r="F15" s="126">
        <v>3.0</v>
      </c>
      <c r="G15" s="127"/>
      <c r="H15" s="47" t="s">
        <v>41</v>
      </c>
      <c r="I15" s="126">
        <v>3.0</v>
      </c>
      <c r="J15" s="127"/>
      <c r="K15" s="52" t="s">
        <v>42</v>
      </c>
      <c r="L15" s="128">
        <v>3.0</v>
      </c>
      <c r="M15" s="129"/>
      <c r="N15" s="49" t="s">
        <v>650</v>
      </c>
      <c r="O15" s="126">
        <v>3.0</v>
      </c>
      <c r="P15" s="48" t="s">
        <v>343</v>
      </c>
      <c r="Q15" s="52" t="s">
        <v>631</v>
      </c>
      <c r="R15" s="130">
        <v>3.0</v>
      </c>
      <c r="S15" s="131"/>
      <c r="T15" s="54" t="s">
        <v>45</v>
      </c>
      <c r="U15" s="126">
        <v>3.0</v>
      </c>
      <c r="V15" s="132"/>
      <c r="W15" s="52" t="s">
        <v>46</v>
      </c>
      <c r="X15" s="128">
        <v>3.0</v>
      </c>
      <c r="Y15" s="131"/>
      <c r="Z15" s="54" t="s">
        <v>129</v>
      </c>
      <c r="AA15" s="126" t="s">
        <v>342</v>
      </c>
      <c r="AB15" s="132"/>
      <c r="AC15" s="72" t="s">
        <v>286</v>
      </c>
      <c r="AD15" s="328"/>
      <c r="AE15" s="329"/>
      <c r="AF15" s="52" t="s">
        <v>49</v>
      </c>
      <c r="AG15" s="128">
        <v>3.0</v>
      </c>
      <c r="AH15" s="131"/>
      <c r="AI15" s="9"/>
      <c r="AJ15" s="9"/>
      <c r="AK15" s="9"/>
      <c r="AL15" s="54"/>
      <c r="AM15" s="126"/>
      <c r="AN15" s="133"/>
      <c r="AO15" s="54"/>
      <c r="AP15" s="126"/>
      <c r="AQ15" s="133"/>
      <c r="AR15" s="9"/>
      <c r="AS15" s="9"/>
      <c r="AT15" s="9"/>
    </row>
    <row r="16" ht="16.5" customHeight="1">
      <c r="A16" s="1"/>
      <c r="B16" s="47" t="s">
        <v>50</v>
      </c>
      <c r="C16" s="124">
        <v>3.0</v>
      </c>
      <c r="D16" s="125"/>
      <c r="E16" s="49" t="s">
        <v>40</v>
      </c>
      <c r="F16" s="126">
        <v>3.0</v>
      </c>
      <c r="G16" s="127"/>
      <c r="H16" s="47" t="s">
        <v>52</v>
      </c>
      <c r="I16" s="126">
        <v>4.0</v>
      </c>
      <c r="J16" s="133" t="s">
        <v>344</v>
      </c>
      <c r="K16" s="52" t="s">
        <v>53</v>
      </c>
      <c r="L16" s="128">
        <v>3.0</v>
      </c>
      <c r="M16" s="129"/>
      <c r="N16" s="49" t="s">
        <v>75</v>
      </c>
      <c r="O16" s="126"/>
      <c r="P16" s="51"/>
      <c r="Q16" s="54" t="s">
        <v>210</v>
      </c>
      <c r="R16" s="126">
        <v>3.0</v>
      </c>
      <c r="S16" s="127"/>
      <c r="T16" s="54" t="s">
        <v>56</v>
      </c>
      <c r="U16" s="126">
        <v>2.0</v>
      </c>
      <c r="V16" s="132"/>
      <c r="W16" s="54" t="s">
        <v>57</v>
      </c>
      <c r="X16" s="136" t="s">
        <v>345</v>
      </c>
      <c r="Y16" s="137"/>
      <c r="Z16" s="54" t="s">
        <v>99</v>
      </c>
      <c r="AA16" s="126">
        <v>3.0</v>
      </c>
      <c r="AB16" s="133" t="s">
        <v>344</v>
      </c>
      <c r="AC16" s="54" t="s">
        <v>294</v>
      </c>
      <c r="AD16" s="126">
        <v>3.0</v>
      </c>
      <c r="AE16" s="133"/>
      <c r="AF16" s="54" t="s">
        <v>60</v>
      </c>
      <c r="AG16" s="126"/>
      <c r="AH16" s="133"/>
      <c r="AI16" s="9"/>
      <c r="AJ16" s="9"/>
      <c r="AK16" s="9"/>
      <c r="AL16" s="54"/>
      <c r="AM16" s="126"/>
      <c r="AN16" s="133"/>
      <c r="AO16" s="54"/>
      <c r="AP16" s="126"/>
      <c r="AQ16" s="133"/>
      <c r="AR16" s="9"/>
      <c r="AS16" s="9"/>
      <c r="AT16" s="9"/>
    </row>
    <row r="17" ht="16.5" customHeight="1">
      <c r="A17" s="1"/>
      <c r="B17" s="47" t="s">
        <v>61</v>
      </c>
      <c r="C17" s="124">
        <v>3.0</v>
      </c>
      <c r="D17" s="125"/>
      <c r="E17" s="49" t="s">
        <v>62</v>
      </c>
      <c r="F17" s="126" t="s">
        <v>342</v>
      </c>
      <c r="G17" s="127"/>
      <c r="H17" s="47" t="s">
        <v>63</v>
      </c>
      <c r="I17" s="126">
        <v>3.0</v>
      </c>
      <c r="J17" s="133"/>
      <c r="K17" s="72" t="s">
        <v>309</v>
      </c>
      <c r="L17" s="328">
        <v>3.0</v>
      </c>
      <c r="M17" s="330"/>
      <c r="N17" s="49" t="s">
        <v>85</v>
      </c>
      <c r="O17" s="126"/>
      <c r="P17" s="51"/>
      <c r="Q17" s="54"/>
      <c r="R17" s="331"/>
      <c r="S17" s="133"/>
      <c r="T17" s="54" t="s">
        <v>66</v>
      </c>
      <c r="U17" s="126"/>
      <c r="V17" s="138"/>
      <c r="W17" s="49" t="s">
        <v>67</v>
      </c>
      <c r="X17" s="126">
        <v>3.0</v>
      </c>
      <c r="Y17" s="133"/>
      <c r="Z17" s="54" t="s">
        <v>149</v>
      </c>
      <c r="AA17" s="126"/>
      <c r="AB17" s="133"/>
      <c r="AC17" s="54" t="s">
        <v>48</v>
      </c>
      <c r="AD17" s="126"/>
      <c r="AE17" s="133"/>
      <c r="AF17" s="54" t="s">
        <v>70</v>
      </c>
      <c r="AG17" s="126">
        <v>3.0</v>
      </c>
      <c r="AH17" s="133"/>
      <c r="AI17" s="9"/>
      <c r="AJ17" s="9"/>
      <c r="AK17" s="9"/>
      <c r="AL17" s="54"/>
      <c r="AM17" s="126"/>
      <c r="AN17" s="133"/>
      <c r="AO17" s="54"/>
      <c r="AP17" s="126"/>
      <c r="AQ17" s="133"/>
      <c r="AR17" s="9"/>
      <c r="AS17" s="9"/>
      <c r="AT17" s="9"/>
    </row>
    <row r="18" ht="16.5" customHeight="1">
      <c r="A18" s="1"/>
      <c r="B18" s="47" t="s">
        <v>71</v>
      </c>
      <c r="C18" s="124">
        <v>3.0</v>
      </c>
      <c r="D18" s="125"/>
      <c r="E18" s="49" t="s">
        <v>72</v>
      </c>
      <c r="F18" s="126">
        <v>3.0</v>
      </c>
      <c r="G18" s="198" t="s">
        <v>343</v>
      </c>
      <c r="H18" s="47" t="s">
        <v>73</v>
      </c>
      <c r="I18" s="126">
        <v>2.0</v>
      </c>
      <c r="J18" s="133"/>
      <c r="K18" s="49" t="s">
        <v>74</v>
      </c>
      <c r="L18" s="126">
        <v>3.0</v>
      </c>
      <c r="M18" s="138"/>
      <c r="N18" s="49" t="s">
        <v>95</v>
      </c>
      <c r="O18" s="135"/>
      <c r="P18" s="51"/>
      <c r="Q18" s="87"/>
      <c r="R18" s="331"/>
      <c r="S18" s="169"/>
      <c r="T18" s="54"/>
      <c r="U18" s="126"/>
      <c r="V18" s="138"/>
      <c r="W18" s="49" t="s">
        <v>77</v>
      </c>
      <c r="X18" s="126">
        <v>3.0</v>
      </c>
      <c r="Y18" s="169"/>
      <c r="Z18" s="54" t="s">
        <v>120</v>
      </c>
      <c r="AA18" s="126">
        <v>4.0</v>
      </c>
      <c r="AB18" s="133" t="s">
        <v>344</v>
      </c>
      <c r="AC18" s="54" t="s">
        <v>59</v>
      </c>
      <c r="AD18" s="126"/>
      <c r="AE18" s="133"/>
      <c r="AF18" s="54" t="s">
        <v>80</v>
      </c>
      <c r="AG18" s="126"/>
      <c r="AH18" s="133"/>
      <c r="AI18" s="9"/>
      <c r="AJ18" s="9"/>
      <c r="AK18" s="9"/>
      <c r="AL18" s="54"/>
      <c r="AM18" s="126"/>
      <c r="AN18" s="133"/>
      <c r="AO18" s="54"/>
      <c r="AP18" s="126"/>
      <c r="AQ18" s="133"/>
      <c r="AR18" s="9"/>
      <c r="AS18" s="9"/>
      <c r="AT18" s="9"/>
    </row>
    <row r="19" ht="16.5" customHeight="1">
      <c r="A19" s="1"/>
      <c r="B19" s="63"/>
      <c r="C19" s="124"/>
      <c r="D19" s="125"/>
      <c r="E19" s="49" t="s">
        <v>82</v>
      </c>
      <c r="F19" s="126"/>
      <c r="G19" s="127"/>
      <c r="H19" s="47"/>
      <c r="I19" s="126"/>
      <c r="J19" s="133"/>
      <c r="K19" s="49" t="s">
        <v>84</v>
      </c>
      <c r="L19" s="126">
        <v>4.0</v>
      </c>
      <c r="M19" s="199" t="s">
        <v>344</v>
      </c>
      <c r="N19" s="49" t="s">
        <v>117</v>
      </c>
      <c r="O19" s="135"/>
      <c r="P19" s="58"/>
      <c r="Q19" s="52" t="s">
        <v>641</v>
      </c>
      <c r="R19" s="130">
        <v>3.0</v>
      </c>
      <c r="S19" s="148"/>
      <c r="T19" s="52" t="s">
        <v>127</v>
      </c>
      <c r="U19" s="140">
        <v>3.0</v>
      </c>
      <c r="V19" s="141"/>
      <c r="W19" s="49" t="s">
        <v>88</v>
      </c>
      <c r="X19" s="126">
        <v>3.0</v>
      </c>
      <c r="Y19" s="133"/>
      <c r="Z19" s="54" t="s">
        <v>139</v>
      </c>
      <c r="AA19" s="126"/>
      <c r="AB19" s="133"/>
      <c r="AC19" s="54" t="s">
        <v>69</v>
      </c>
      <c r="AD19" s="126"/>
      <c r="AE19" s="133"/>
      <c r="AF19" s="54" t="s">
        <v>91</v>
      </c>
      <c r="AG19" s="126"/>
      <c r="AH19" s="133"/>
      <c r="AI19" s="9"/>
      <c r="AJ19" s="9"/>
      <c r="AK19" s="9"/>
      <c r="AL19" s="54"/>
      <c r="AM19" s="126"/>
      <c r="AN19" s="133"/>
      <c r="AO19" s="54"/>
      <c r="AP19" s="126"/>
      <c r="AQ19" s="133"/>
      <c r="AR19" s="9"/>
      <c r="AS19" s="9"/>
      <c r="AT19" s="9"/>
    </row>
    <row r="20" ht="16.5" customHeight="1">
      <c r="A20" s="1"/>
      <c r="B20" s="61" t="s">
        <v>102</v>
      </c>
      <c r="C20" s="128"/>
      <c r="D20" s="131"/>
      <c r="E20" s="49" t="s">
        <v>92</v>
      </c>
      <c r="F20" s="126"/>
      <c r="G20" s="127"/>
      <c r="H20" s="47" t="s">
        <v>81</v>
      </c>
      <c r="I20" s="126">
        <v>3.0</v>
      </c>
      <c r="J20" s="133"/>
      <c r="K20" s="49" t="s">
        <v>94</v>
      </c>
      <c r="L20" s="126">
        <v>3.0</v>
      </c>
      <c r="M20" s="138"/>
      <c r="N20" s="49"/>
      <c r="O20" s="135"/>
      <c r="P20" s="51"/>
      <c r="Q20" s="54" t="s">
        <v>156</v>
      </c>
      <c r="R20" s="331">
        <v>3.0</v>
      </c>
      <c r="S20" s="133"/>
      <c r="T20" s="54" t="s">
        <v>137</v>
      </c>
      <c r="U20" s="126">
        <v>3.0</v>
      </c>
      <c r="V20" s="127"/>
      <c r="W20" s="49" t="s">
        <v>98</v>
      </c>
      <c r="X20" s="126">
        <v>3.0</v>
      </c>
      <c r="Y20" s="133"/>
      <c r="Z20" s="54" t="s">
        <v>110</v>
      </c>
      <c r="AA20" s="126" t="s">
        <v>342</v>
      </c>
      <c r="AB20" s="133"/>
      <c r="AC20" s="54" t="s">
        <v>79</v>
      </c>
      <c r="AD20" s="126"/>
      <c r="AE20" s="133"/>
      <c r="AF20" s="54" t="s">
        <v>101</v>
      </c>
      <c r="AG20" s="126">
        <v>3.0</v>
      </c>
      <c r="AH20" s="133"/>
      <c r="AI20" s="9"/>
      <c r="AJ20" s="9"/>
      <c r="AK20" s="9"/>
      <c r="AL20" s="54"/>
      <c r="AM20" s="126"/>
      <c r="AN20" s="133"/>
      <c r="AO20" s="54"/>
      <c r="AP20" s="126"/>
      <c r="AQ20" s="133"/>
      <c r="AR20" s="9"/>
      <c r="AS20" s="9"/>
      <c r="AT20" s="9"/>
    </row>
    <row r="21" ht="16.5" customHeight="1">
      <c r="A21" s="1"/>
      <c r="B21" s="63" t="s">
        <v>113</v>
      </c>
      <c r="C21" s="124">
        <v>3.0</v>
      </c>
      <c r="D21" s="125"/>
      <c r="E21" s="49" t="s">
        <v>103</v>
      </c>
      <c r="F21" s="126">
        <v>4.0</v>
      </c>
      <c r="G21" s="198" t="s">
        <v>343</v>
      </c>
      <c r="H21" s="47" t="s">
        <v>83</v>
      </c>
      <c r="I21" s="126">
        <v>4.0</v>
      </c>
      <c r="J21" s="133" t="s">
        <v>344</v>
      </c>
      <c r="K21" s="49" t="s">
        <v>105</v>
      </c>
      <c r="L21" s="126" t="s">
        <v>342</v>
      </c>
      <c r="M21" s="138"/>
      <c r="N21" s="49"/>
      <c r="O21" s="135"/>
      <c r="P21" s="58"/>
      <c r="Q21" s="54" t="s">
        <v>351</v>
      </c>
      <c r="R21" s="331"/>
      <c r="S21" s="145"/>
      <c r="T21" s="54" t="s">
        <v>147</v>
      </c>
      <c r="U21" s="126">
        <v>3.0</v>
      </c>
      <c r="V21" s="127"/>
      <c r="W21" s="49" t="s">
        <v>109</v>
      </c>
      <c r="X21" s="126">
        <v>3.0</v>
      </c>
      <c r="Y21" s="133"/>
      <c r="Z21" s="54" t="s">
        <v>89</v>
      </c>
      <c r="AA21" s="126"/>
      <c r="AB21" s="133"/>
      <c r="AC21" s="54" t="s">
        <v>223</v>
      </c>
      <c r="AD21" s="136">
        <v>3.0</v>
      </c>
      <c r="AE21" s="137"/>
      <c r="AF21" s="54" t="s">
        <v>112</v>
      </c>
      <c r="AG21" s="126"/>
      <c r="AH21" s="133"/>
      <c r="AI21" s="9"/>
      <c r="AJ21" s="9"/>
      <c r="AK21" s="9"/>
      <c r="AL21" s="54"/>
      <c r="AM21" s="126"/>
      <c r="AN21" s="133"/>
      <c r="AO21" s="54"/>
      <c r="AP21" s="126"/>
      <c r="AQ21" s="133"/>
      <c r="AR21" s="9"/>
      <c r="AS21" s="9"/>
      <c r="AT21" s="9"/>
    </row>
    <row r="22" ht="16.5" customHeight="1">
      <c r="A22" s="1"/>
      <c r="B22" s="63" t="s">
        <v>122</v>
      </c>
      <c r="C22" s="124">
        <v>3.0</v>
      </c>
      <c r="D22" s="125"/>
      <c r="E22" s="49" t="s">
        <v>114</v>
      </c>
      <c r="F22" s="126"/>
      <c r="G22" s="127"/>
      <c r="H22" s="47" t="s">
        <v>93</v>
      </c>
      <c r="I22" s="126">
        <v>4.0</v>
      </c>
      <c r="J22" s="133" t="s">
        <v>344</v>
      </c>
      <c r="K22" s="49" t="s">
        <v>116</v>
      </c>
      <c r="L22" s="126"/>
      <c r="M22" s="138"/>
      <c r="N22" s="52" t="s">
        <v>174</v>
      </c>
      <c r="O22" s="140" t="s">
        <v>345</v>
      </c>
      <c r="P22" s="141"/>
      <c r="Q22" s="54" t="s">
        <v>118</v>
      </c>
      <c r="R22" s="162"/>
      <c r="S22" s="145"/>
      <c r="T22" s="54"/>
      <c r="U22" s="126"/>
      <c r="V22" s="127"/>
      <c r="W22" s="49" t="s">
        <v>119</v>
      </c>
      <c r="X22" s="126"/>
      <c r="Y22" s="133"/>
      <c r="Z22" s="54" t="s">
        <v>285</v>
      </c>
      <c r="AA22" s="332"/>
      <c r="AB22" s="333"/>
      <c r="AC22" s="54" t="s">
        <v>265</v>
      </c>
      <c r="AD22" s="126">
        <v>3.0</v>
      </c>
      <c r="AE22" s="132"/>
      <c r="AF22" s="54" t="s">
        <v>121</v>
      </c>
      <c r="AG22" s="126"/>
      <c r="AH22" s="132"/>
      <c r="AI22" s="9"/>
      <c r="AJ22" s="9"/>
      <c r="AK22" s="9"/>
      <c r="AL22" s="54"/>
      <c r="AM22" s="126"/>
      <c r="AN22" s="133"/>
      <c r="AO22" s="52"/>
      <c r="AP22" s="128"/>
      <c r="AQ22" s="131"/>
      <c r="AR22" s="9"/>
      <c r="AS22" s="9"/>
      <c r="AT22" s="9"/>
    </row>
    <row r="23" ht="16.5" customHeight="1">
      <c r="A23" s="1"/>
      <c r="B23" s="66"/>
      <c r="C23" s="124"/>
      <c r="D23" s="125"/>
      <c r="E23" s="49"/>
      <c r="F23" s="126"/>
      <c r="G23" s="127"/>
      <c r="H23" s="47" t="s">
        <v>123</v>
      </c>
      <c r="I23" s="126">
        <v>3.0</v>
      </c>
      <c r="J23" s="133" t="s">
        <v>344</v>
      </c>
      <c r="K23" s="49" t="s">
        <v>124</v>
      </c>
      <c r="L23" s="126"/>
      <c r="M23" s="138"/>
      <c r="N23" s="49" t="s">
        <v>181</v>
      </c>
      <c r="O23" s="126">
        <v>3.0</v>
      </c>
      <c r="P23" s="127"/>
      <c r="Q23" s="49" t="s">
        <v>126</v>
      </c>
      <c r="R23" s="162"/>
      <c r="S23" s="145"/>
      <c r="T23" s="54"/>
      <c r="U23" s="126"/>
      <c r="V23" s="127"/>
      <c r="W23" s="49" t="s">
        <v>128</v>
      </c>
      <c r="X23" s="126" t="s">
        <v>342</v>
      </c>
      <c r="Y23" s="133"/>
      <c r="Z23" s="54" t="s">
        <v>58</v>
      </c>
      <c r="AA23" s="126"/>
      <c r="AB23" s="133"/>
      <c r="AC23" s="54"/>
      <c r="AD23" s="126"/>
      <c r="AE23" s="133"/>
      <c r="AF23" s="54" t="s">
        <v>131</v>
      </c>
      <c r="AG23" s="126">
        <v>3.0</v>
      </c>
      <c r="AH23" s="133" t="s">
        <v>344</v>
      </c>
      <c r="AI23" s="9"/>
      <c r="AJ23" s="9"/>
      <c r="AK23" s="9"/>
      <c r="AL23" s="54"/>
      <c r="AM23" s="126"/>
      <c r="AN23" s="133"/>
      <c r="AO23" s="54"/>
      <c r="AP23" s="126"/>
      <c r="AQ23" s="133"/>
      <c r="AR23" s="9"/>
      <c r="AS23" s="9"/>
      <c r="AT23" s="9"/>
    </row>
    <row r="24" ht="16.5" customHeight="1">
      <c r="A24" s="1"/>
      <c r="B24" s="61" t="s">
        <v>151</v>
      </c>
      <c r="C24" s="128"/>
      <c r="D24" s="131"/>
      <c r="E24" s="49"/>
      <c r="F24" s="126"/>
      <c r="G24" s="127"/>
      <c r="H24" s="47" t="s">
        <v>134</v>
      </c>
      <c r="I24" s="126">
        <v>3.0</v>
      </c>
      <c r="J24" s="133" t="s">
        <v>344</v>
      </c>
      <c r="K24" s="49" t="s">
        <v>135</v>
      </c>
      <c r="L24" s="126">
        <v>3.0</v>
      </c>
      <c r="M24" s="138"/>
      <c r="N24" s="49" t="s">
        <v>190</v>
      </c>
      <c r="O24" s="126">
        <v>3.0</v>
      </c>
      <c r="P24" s="51"/>
      <c r="Q24" s="71"/>
      <c r="R24" s="162"/>
      <c r="S24" s="145"/>
      <c r="T24" s="52" t="s">
        <v>87</v>
      </c>
      <c r="U24" s="140">
        <v>3.0</v>
      </c>
      <c r="V24" s="141"/>
      <c r="W24" s="49" t="s">
        <v>138</v>
      </c>
      <c r="X24" s="126"/>
      <c r="Y24" s="133"/>
      <c r="Z24" s="54" t="s">
        <v>68</v>
      </c>
      <c r="AA24" s="126"/>
      <c r="AB24" s="133"/>
      <c r="AC24" s="52" t="s">
        <v>130</v>
      </c>
      <c r="AD24" s="328" t="s">
        <v>345</v>
      </c>
      <c r="AE24" s="329"/>
      <c r="AF24" s="54" t="s">
        <v>141</v>
      </c>
      <c r="AG24" s="126">
        <v>3.0</v>
      </c>
      <c r="AH24" s="133"/>
      <c r="AI24" s="9"/>
      <c r="AJ24" s="9"/>
      <c r="AK24" s="9"/>
      <c r="AL24" s="52"/>
      <c r="AM24" s="128"/>
      <c r="AN24" s="131"/>
      <c r="AO24" s="54"/>
      <c r="AP24" s="126"/>
      <c r="AQ24" s="133"/>
      <c r="AR24" s="9"/>
      <c r="AS24" s="9"/>
      <c r="AT24" s="9"/>
    </row>
    <row r="25" ht="16.5" customHeight="1">
      <c r="A25" s="1"/>
      <c r="B25" s="59" t="s">
        <v>160</v>
      </c>
      <c r="C25" s="124">
        <v>3.0</v>
      </c>
      <c r="D25" s="125" t="s">
        <v>344</v>
      </c>
      <c r="E25" s="64" t="s">
        <v>133</v>
      </c>
      <c r="F25" s="140">
        <v>3.0</v>
      </c>
      <c r="G25" s="141"/>
      <c r="H25" s="47" t="s">
        <v>115</v>
      </c>
      <c r="I25" s="126">
        <v>3.0</v>
      </c>
      <c r="J25" s="133" t="s">
        <v>344</v>
      </c>
      <c r="K25" s="49" t="s">
        <v>144</v>
      </c>
      <c r="L25" s="126"/>
      <c r="M25" s="138"/>
      <c r="N25" s="49" t="s">
        <v>209</v>
      </c>
      <c r="O25" s="135"/>
      <c r="P25" s="51"/>
      <c r="Q25" s="52" t="s">
        <v>76</v>
      </c>
      <c r="R25" s="130">
        <v>3.0</v>
      </c>
      <c r="S25" s="148"/>
      <c r="T25" s="54" t="s">
        <v>97</v>
      </c>
      <c r="U25" s="126"/>
      <c r="V25" s="132"/>
      <c r="W25" s="49" t="s">
        <v>148</v>
      </c>
      <c r="X25" s="135"/>
      <c r="Y25" s="145"/>
      <c r="Z25" s="54" t="s">
        <v>651</v>
      </c>
      <c r="AA25" s="135"/>
      <c r="AB25" s="145"/>
      <c r="AC25" s="54" t="s">
        <v>140</v>
      </c>
      <c r="AD25" s="126"/>
      <c r="AE25" s="133"/>
      <c r="AF25" s="72" t="s">
        <v>159</v>
      </c>
      <c r="AG25" s="140">
        <v>2.0</v>
      </c>
      <c r="AH25" s="334" t="s">
        <v>344</v>
      </c>
      <c r="AI25" s="9"/>
      <c r="AJ25" s="9"/>
      <c r="AK25" s="9"/>
      <c r="AL25" s="54"/>
      <c r="AM25" s="126"/>
      <c r="AN25" s="133"/>
      <c r="AO25" s="54"/>
      <c r="AP25" s="126"/>
      <c r="AQ25" s="133"/>
      <c r="AR25" s="9"/>
      <c r="AS25" s="9"/>
      <c r="AT25" s="9"/>
    </row>
    <row r="26" ht="16.5" customHeight="1">
      <c r="A26" s="1"/>
      <c r="B26" s="59" t="s">
        <v>170</v>
      </c>
      <c r="C26" s="124">
        <v>3.0</v>
      </c>
      <c r="D26" s="144"/>
      <c r="E26" s="67" t="s">
        <v>142</v>
      </c>
      <c r="F26" s="126">
        <v>3.0</v>
      </c>
      <c r="G26" s="127"/>
      <c r="H26" s="47" t="s">
        <v>104</v>
      </c>
      <c r="I26" s="126">
        <v>3.0</v>
      </c>
      <c r="J26" s="133" t="s">
        <v>344</v>
      </c>
      <c r="K26" s="49" t="s">
        <v>154</v>
      </c>
      <c r="L26" s="219" t="s">
        <v>345</v>
      </c>
      <c r="M26" s="86"/>
      <c r="N26" s="49" t="s">
        <v>199</v>
      </c>
      <c r="O26" s="135"/>
      <c r="P26" s="51"/>
      <c r="Q26" s="52" t="s">
        <v>146</v>
      </c>
      <c r="R26" s="140">
        <v>3.0</v>
      </c>
      <c r="S26" s="141"/>
      <c r="T26" s="54" t="s">
        <v>108</v>
      </c>
      <c r="U26" s="126"/>
      <c r="V26" s="127"/>
      <c r="W26" s="49" t="s">
        <v>141</v>
      </c>
      <c r="X26" s="126" t="s">
        <v>342</v>
      </c>
      <c r="Y26" s="132"/>
      <c r="Z26" s="54" t="s">
        <v>157</v>
      </c>
      <c r="AA26" s="332"/>
      <c r="AB26" s="333"/>
      <c r="AC26" s="54" t="s">
        <v>150</v>
      </c>
      <c r="AD26" s="126"/>
      <c r="AE26" s="133"/>
      <c r="AF26" s="72" t="s">
        <v>169</v>
      </c>
      <c r="AG26" s="328">
        <v>2.0</v>
      </c>
      <c r="AH26" s="329" t="s">
        <v>344</v>
      </c>
      <c r="AI26" s="9"/>
      <c r="AJ26" s="9"/>
      <c r="AK26" s="9"/>
      <c r="AL26" s="54"/>
      <c r="AM26" s="126"/>
      <c r="AN26" s="133"/>
      <c r="AO26" s="54"/>
      <c r="AP26" s="126"/>
      <c r="AQ26" s="133"/>
      <c r="AR26" s="9"/>
      <c r="AS26" s="9"/>
      <c r="AT26" s="9"/>
    </row>
    <row r="27" ht="16.5" customHeight="1">
      <c r="A27" s="1"/>
      <c r="B27" s="74" t="s">
        <v>179</v>
      </c>
      <c r="C27" s="124"/>
      <c r="D27" s="144"/>
      <c r="E27" s="67" t="s">
        <v>152</v>
      </c>
      <c r="F27" s="126"/>
      <c r="G27" s="127"/>
      <c r="H27" s="47" t="s">
        <v>143</v>
      </c>
      <c r="I27" s="126">
        <v>4.0</v>
      </c>
      <c r="J27" s="133" t="s">
        <v>344</v>
      </c>
      <c r="K27" s="49" t="s">
        <v>163</v>
      </c>
      <c r="L27" s="217"/>
      <c r="M27" s="86"/>
      <c r="N27" s="49" t="s">
        <v>652</v>
      </c>
      <c r="O27" s="135"/>
      <c r="P27" s="51"/>
      <c r="Q27" s="54" t="s">
        <v>96</v>
      </c>
      <c r="R27" s="331">
        <v>3.0</v>
      </c>
      <c r="S27" s="133"/>
      <c r="T27" s="54"/>
      <c r="U27" s="126"/>
      <c r="V27" s="132"/>
      <c r="W27" s="52" t="s">
        <v>166</v>
      </c>
      <c r="X27" s="140">
        <v>3.0</v>
      </c>
      <c r="Y27" s="141"/>
      <c r="Z27" s="54" t="s">
        <v>167</v>
      </c>
      <c r="AA27" s="126"/>
      <c r="AB27" s="133"/>
      <c r="AC27" s="54" t="s">
        <v>158</v>
      </c>
      <c r="AD27" s="126"/>
      <c r="AE27" s="133"/>
      <c r="AF27" s="54" t="s">
        <v>178</v>
      </c>
      <c r="AG27" s="126">
        <v>3.0</v>
      </c>
      <c r="AH27" s="133"/>
      <c r="AI27" s="9"/>
      <c r="AJ27" s="9"/>
      <c r="AK27" s="9"/>
      <c r="AL27" s="54"/>
      <c r="AM27" s="126"/>
      <c r="AN27" s="133"/>
      <c r="AO27" s="54"/>
      <c r="AP27" s="126"/>
      <c r="AQ27" s="133"/>
      <c r="AR27" s="9"/>
      <c r="AS27" s="9"/>
      <c r="AT27" s="9"/>
    </row>
    <row r="28" ht="16.5" customHeight="1">
      <c r="A28" s="1"/>
      <c r="B28" s="59" t="s">
        <v>187</v>
      </c>
      <c r="C28" s="124"/>
      <c r="D28" s="144"/>
      <c r="E28" s="67" t="s">
        <v>161</v>
      </c>
      <c r="F28" s="126">
        <v>4.0</v>
      </c>
      <c r="G28" s="198" t="s">
        <v>625</v>
      </c>
      <c r="H28" s="47" t="s">
        <v>153</v>
      </c>
      <c r="I28" s="126">
        <v>5.0</v>
      </c>
      <c r="J28" s="133" t="s">
        <v>344</v>
      </c>
      <c r="K28" s="49" t="s">
        <v>173</v>
      </c>
      <c r="L28" s="217"/>
      <c r="M28" s="82"/>
      <c r="N28" s="49"/>
      <c r="O28" s="135"/>
      <c r="P28" s="51"/>
      <c r="Q28" s="54" t="s">
        <v>86</v>
      </c>
      <c r="R28" s="331">
        <v>3.0</v>
      </c>
      <c r="S28" s="145"/>
      <c r="T28" s="54"/>
      <c r="U28" s="126"/>
      <c r="V28" s="127"/>
      <c r="W28" s="49" t="s">
        <v>177</v>
      </c>
      <c r="X28" s="126">
        <v>3.0</v>
      </c>
      <c r="Y28" s="133"/>
      <c r="Z28" s="54" t="s">
        <v>78</v>
      </c>
      <c r="AA28" s="126"/>
      <c r="AB28" s="132"/>
      <c r="AC28" s="54" t="s">
        <v>300</v>
      </c>
      <c r="AD28" s="126"/>
      <c r="AE28" s="133"/>
      <c r="AF28" s="54" t="s">
        <v>186</v>
      </c>
      <c r="AG28" s="126">
        <v>3.0</v>
      </c>
      <c r="AH28" s="133"/>
      <c r="AI28" s="9"/>
      <c r="AJ28" s="9"/>
      <c r="AK28" s="9"/>
      <c r="AL28" s="54"/>
      <c r="AM28" s="126"/>
      <c r="AN28" s="133"/>
      <c r="AO28" s="54"/>
      <c r="AP28" s="126"/>
      <c r="AQ28" s="133"/>
      <c r="AR28" s="9"/>
      <c r="AS28" s="9"/>
      <c r="AT28" s="9"/>
    </row>
    <row r="29" ht="16.5" customHeight="1">
      <c r="A29" s="1"/>
      <c r="B29" s="59" t="s">
        <v>196</v>
      </c>
      <c r="C29" s="124"/>
      <c r="D29" s="144"/>
      <c r="E29" s="67" t="s">
        <v>171</v>
      </c>
      <c r="F29" s="126"/>
      <c r="G29" s="127"/>
      <c r="H29" s="47" t="s">
        <v>162</v>
      </c>
      <c r="I29" s="126">
        <v>3.0</v>
      </c>
      <c r="J29" s="133"/>
      <c r="K29" s="49" t="s">
        <v>653</v>
      </c>
      <c r="L29" s="217"/>
      <c r="M29" s="82"/>
      <c r="N29" s="49"/>
      <c r="O29" s="135"/>
      <c r="P29" s="51"/>
      <c r="Q29" s="54" t="s">
        <v>164</v>
      </c>
      <c r="R29" s="331">
        <v>3.0</v>
      </c>
      <c r="S29" s="133" t="s">
        <v>344</v>
      </c>
      <c r="T29" s="52" t="s">
        <v>165</v>
      </c>
      <c r="U29" s="140">
        <v>3.0</v>
      </c>
      <c r="V29" s="141"/>
      <c r="W29" s="49" t="s">
        <v>183</v>
      </c>
      <c r="X29" s="126">
        <v>3.0</v>
      </c>
      <c r="Y29" s="133"/>
      <c r="Z29" s="54"/>
      <c r="AA29" s="126"/>
      <c r="AB29" s="133"/>
      <c r="AC29" s="54" t="s">
        <v>90</v>
      </c>
      <c r="AD29" s="136"/>
      <c r="AE29" s="137"/>
      <c r="AF29" s="54" t="s">
        <v>195</v>
      </c>
      <c r="AG29" s="126"/>
      <c r="AH29" s="132"/>
      <c r="AI29" s="9"/>
      <c r="AJ29" s="9"/>
      <c r="AK29" s="9"/>
      <c r="AL29" s="54"/>
      <c r="AM29" s="126"/>
      <c r="AN29" s="133"/>
      <c r="AO29" s="54"/>
      <c r="AP29" s="126"/>
      <c r="AQ29" s="133"/>
      <c r="AR29" s="9"/>
      <c r="AS29" s="9"/>
      <c r="AT29" s="9"/>
    </row>
    <row r="30" ht="16.5" customHeight="1">
      <c r="A30" s="1"/>
      <c r="B30" s="59" t="s">
        <v>205</v>
      </c>
      <c r="C30" s="124"/>
      <c r="D30" s="144"/>
      <c r="E30" s="67" t="s">
        <v>180</v>
      </c>
      <c r="F30" s="126"/>
      <c r="G30" s="127"/>
      <c r="H30" s="75" t="s">
        <v>189</v>
      </c>
      <c r="I30" s="128">
        <v>3.0</v>
      </c>
      <c r="J30" s="148"/>
      <c r="K30" s="49"/>
      <c r="L30" s="217"/>
      <c r="M30" s="82"/>
      <c r="N30" s="52" t="s">
        <v>47</v>
      </c>
      <c r="O30" s="140">
        <v>3.0</v>
      </c>
      <c r="P30" s="141"/>
      <c r="Q30" s="54"/>
      <c r="R30" s="126"/>
      <c r="S30" s="127"/>
      <c r="T30" s="54" t="s">
        <v>182</v>
      </c>
      <c r="U30" s="126"/>
      <c r="V30" s="138"/>
      <c r="W30" s="49" t="s">
        <v>192</v>
      </c>
      <c r="X30" s="126"/>
      <c r="Y30" s="133"/>
      <c r="Z30" s="52" t="s">
        <v>184</v>
      </c>
      <c r="AA30" s="140">
        <v>3.0</v>
      </c>
      <c r="AB30" s="141"/>
      <c r="AC30" s="54"/>
      <c r="AD30" s="126"/>
      <c r="AE30" s="132"/>
      <c r="AF30" s="54" t="s">
        <v>204</v>
      </c>
      <c r="AG30" s="126">
        <v>3.0</v>
      </c>
      <c r="AH30" s="133"/>
      <c r="AI30" s="9"/>
      <c r="AJ30" s="9"/>
      <c r="AK30" s="9"/>
      <c r="AL30" s="54"/>
      <c r="AM30" s="126"/>
      <c r="AN30" s="133"/>
      <c r="AO30" s="52"/>
      <c r="AP30" s="149"/>
      <c r="AQ30" s="150"/>
      <c r="AR30" s="9"/>
      <c r="AS30" s="9"/>
      <c r="AT30" s="9"/>
    </row>
    <row r="31" ht="16.5" customHeight="1">
      <c r="A31" s="1"/>
      <c r="B31" s="59" t="s">
        <v>216</v>
      </c>
      <c r="C31" s="124"/>
      <c r="D31" s="144"/>
      <c r="E31" s="67" t="s">
        <v>188</v>
      </c>
      <c r="F31" s="126">
        <v>4.0</v>
      </c>
      <c r="G31" s="198" t="s">
        <v>343</v>
      </c>
      <c r="H31" s="77" t="s">
        <v>197</v>
      </c>
      <c r="I31" s="126"/>
      <c r="J31" s="133"/>
      <c r="K31" s="79" t="s">
        <v>198</v>
      </c>
      <c r="L31" s="203">
        <v>3.0</v>
      </c>
      <c r="M31" s="218"/>
      <c r="N31" s="49" t="s">
        <v>234</v>
      </c>
      <c r="O31" s="126">
        <v>2.0</v>
      </c>
      <c r="P31" s="51"/>
      <c r="Q31" s="52" t="s">
        <v>44</v>
      </c>
      <c r="R31" s="140" t="s">
        <v>342</v>
      </c>
      <c r="S31" s="141"/>
      <c r="T31" s="54" t="s">
        <v>176</v>
      </c>
      <c r="U31" s="126"/>
      <c r="V31" s="127"/>
      <c r="W31" s="71"/>
      <c r="X31" s="126"/>
      <c r="Y31" s="133"/>
      <c r="Z31" s="49" t="s">
        <v>202</v>
      </c>
      <c r="AA31" s="126"/>
      <c r="AB31" s="133"/>
      <c r="AC31" s="87"/>
      <c r="AD31" s="126"/>
      <c r="AE31" s="133"/>
      <c r="AF31" s="54" t="s">
        <v>215</v>
      </c>
      <c r="AG31" s="126">
        <v>5.0</v>
      </c>
      <c r="AH31" s="133" t="s">
        <v>344</v>
      </c>
      <c r="AI31" s="9"/>
      <c r="AJ31" s="9"/>
      <c r="AK31" s="9"/>
      <c r="AL31" s="54"/>
      <c r="AM31" s="126"/>
      <c r="AN31" s="133"/>
      <c r="AO31" s="54"/>
      <c r="AP31" s="126"/>
      <c r="AQ31" s="133"/>
      <c r="AR31" s="9"/>
      <c r="AS31" s="9"/>
      <c r="AT31" s="9"/>
    </row>
    <row r="32" ht="16.5" customHeight="1">
      <c r="A32" s="1"/>
      <c r="B32" s="59"/>
      <c r="C32" s="124"/>
      <c r="D32" s="144"/>
      <c r="E32" s="67"/>
      <c r="F32" s="126"/>
      <c r="G32" s="127"/>
      <c r="H32" s="77" t="s">
        <v>111</v>
      </c>
      <c r="I32" s="126">
        <v>3.0</v>
      </c>
      <c r="J32" s="133" t="s">
        <v>344</v>
      </c>
      <c r="K32" s="83" t="s">
        <v>208</v>
      </c>
      <c r="L32" s="219">
        <v>4.0</v>
      </c>
      <c r="M32" s="209" t="s">
        <v>344</v>
      </c>
      <c r="N32" s="49" t="s">
        <v>324</v>
      </c>
      <c r="O32" s="126" t="s">
        <v>345</v>
      </c>
      <c r="P32" s="51"/>
      <c r="Q32" s="54" t="s">
        <v>107</v>
      </c>
      <c r="R32" s="168"/>
      <c r="S32" s="169"/>
      <c r="T32" s="54"/>
      <c r="U32" s="126"/>
      <c r="V32" s="138"/>
      <c r="W32" s="52" t="s">
        <v>212</v>
      </c>
      <c r="X32" s="140">
        <v>3.0</v>
      </c>
      <c r="Y32" s="141"/>
      <c r="Z32" s="54" t="s">
        <v>236</v>
      </c>
      <c r="AA32" s="332">
        <v>3.0</v>
      </c>
      <c r="AB32" s="333"/>
      <c r="AC32" s="52" t="s">
        <v>185</v>
      </c>
      <c r="AD32" s="328">
        <v>3.0</v>
      </c>
      <c r="AE32" s="329"/>
      <c r="AF32" s="54" t="s">
        <v>224</v>
      </c>
      <c r="AG32" s="146"/>
      <c r="AH32" s="335"/>
      <c r="AI32" s="9"/>
      <c r="AJ32" s="9"/>
      <c r="AK32" s="9"/>
      <c r="AL32" s="52"/>
      <c r="AM32" s="128"/>
      <c r="AN32" s="131"/>
      <c r="AO32" s="54"/>
      <c r="AP32" s="126"/>
      <c r="AQ32" s="133"/>
      <c r="AR32" s="9"/>
      <c r="AS32" s="9"/>
      <c r="AT32" s="9"/>
    </row>
    <row r="33" ht="16.5" customHeight="1">
      <c r="A33" s="1"/>
      <c r="B33" s="59"/>
      <c r="C33" s="124"/>
      <c r="D33" s="144"/>
      <c r="E33" s="52" t="s">
        <v>206</v>
      </c>
      <c r="F33" s="140">
        <v>3.0</v>
      </c>
      <c r="G33" s="141"/>
      <c r="H33" s="81" t="s">
        <v>318</v>
      </c>
      <c r="I33" s="126">
        <v>3.0</v>
      </c>
      <c r="J33" s="145"/>
      <c r="K33" s="83" t="s">
        <v>219</v>
      </c>
      <c r="L33" s="217"/>
      <c r="M33" s="86"/>
      <c r="N33" s="49" t="s">
        <v>43</v>
      </c>
      <c r="O33" s="126">
        <v>2.0</v>
      </c>
      <c r="P33" s="48" t="s">
        <v>343</v>
      </c>
      <c r="Q33" s="49" t="s">
        <v>175</v>
      </c>
      <c r="R33" s="331">
        <v>3.0</v>
      </c>
      <c r="S33" s="133" t="s">
        <v>344</v>
      </c>
      <c r="T33" s="54"/>
      <c r="U33" s="126"/>
      <c r="V33" s="138"/>
      <c r="W33" s="49" t="s">
        <v>229</v>
      </c>
      <c r="X33" s="126" t="s">
        <v>345</v>
      </c>
      <c r="Y33" s="132"/>
      <c r="Z33" s="54" t="s">
        <v>230</v>
      </c>
      <c r="AA33" s="126" t="s">
        <v>342</v>
      </c>
      <c r="AB33" s="132"/>
      <c r="AC33" s="54" t="s">
        <v>194</v>
      </c>
      <c r="AD33" s="126">
        <v>3.0</v>
      </c>
      <c r="AE33" s="133"/>
      <c r="AF33" s="72" t="s">
        <v>238</v>
      </c>
      <c r="AG33" s="140">
        <v>3.0</v>
      </c>
      <c r="AH33" s="141"/>
      <c r="AI33" s="9"/>
      <c r="AJ33" s="9"/>
      <c r="AK33" s="9"/>
      <c r="AL33" s="54"/>
      <c r="AM33" s="126"/>
      <c r="AN33" s="133"/>
      <c r="AO33" s="54"/>
      <c r="AP33" s="126"/>
      <c r="AQ33" s="133"/>
      <c r="AR33" s="9"/>
      <c r="AS33" s="9"/>
      <c r="AT33" s="9"/>
    </row>
    <row r="34" ht="16.5" customHeight="1">
      <c r="A34" s="1"/>
      <c r="B34" s="59"/>
      <c r="C34" s="154"/>
      <c r="D34" s="144"/>
      <c r="E34" s="54" t="s">
        <v>231</v>
      </c>
      <c r="F34" s="126">
        <v>3.0</v>
      </c>
      <c r="G34" s="153"/>
      <c r="H34" s="77" t="s">
        <v>207</v>
      </c>
      <c r="I34" s="126">
        <v>3.0</v>
      </c>
      <c r="J34" s="133"/>
      <c r="K34" s="83" t="s">
        <v>227</v>
      </c>
      <c r="L34" s="219">
        <v>3.0</v>
      </c>
      <c r="M34" s="86"/>
      <c r="N34" s="49" t="s">
        <v>327</v>
      </c>
      <c r="O34" s="126"/>
      <c r="P34" s="127"/>
      <c r="Q34" s="49" t="s">
        <v>55</v>
      </c>
      <c r="R34" s="126" t="s">
        <v>342</v>
      </c>
      <c r="S34" s="127"/>
      <c r="T34" s="52" t="s">
        <v>201</v>
      </c>
      <c r="U34" s="140">
        <v>3.0</v>
      </c>
      <c r="V34" s="141"/>
      <c r="W34" s="49"/>
      <c r="X34" s="336"/>
      <c r="Y34" s="337"/>
      <c r="Z34" s="54"/>
      <c r="AA34" s="126"/>
      <c r="AB34" s="133"/>
      <c r="AC34" s="54" t="s">
        <v>311</v>
      </c>
      <c r="AD34" s="126"/>
      <c r="AE34" s="133"/>
      <c r="AF34" s="54" t="s">
        <v>246</v>
      </c>
      <c r="AG34" s="126">
        <v>3.0</v>
      </c>
      <c r="AH34" s="133"/>
      <c r="AI34" s="9"/>
      <c r="AJ34" s="9"/>
      <c r="AK34" s="9"/>
      <c r="AL34" s="54"/>
      <c r="AM34" s="126"/>
      <c r="AN34" s="133"/>
      <c r="AO34" s="54"/>
      <c r="AP34" s="126"/>
      <c r="AQ34" s="133"/>
      <c r="AR34" s="9"/>
      <c r="AS34" s="9"/>
      <c r="AT34" s="9"/>
    </row>
    <row r="35" ht="16.5" customHeight="1">
      <c r="A35" s="1"/>
      <c r="B35" s="59"/>
      <c r="C35" s="154"/>
      <c r="D35" s="144"/>
      <c r="E35" s="49" t="s">
        <v>225</v>
      </c>
      <c r="F35" s="155" t="s">
        <v>342</v>
      </c>
      <c r="G35" s="139"/>
      <c r="H35" s="85" t="s">
        <v>218</v>
      </c>
      <c r="I35" s="126">
        <v>3.0</v>
      </c>
      <c r="J35" s="145"/>
      <c r="K35" s="83" t="s">
        <v>233</v>
      </c>
      <c r="L35" s="126">
        <v>3.0</v>
      </c>
      <c r="M35" s="127"/>
      <c r="N35" s="49" t="s">
        <v>106</v>
      </c>
      <c r="O35" s="126">
        <v>3.0</v>
      </c>
      <c r="P35" s="51"/>
      <c r="Q35" s="49"/>
      <c r="R35" s="126"/>
      <c r="S35" s="127"/>
      <c r="T35" s="54" t="s">
        <v>220</v>
      </c>
      <c r="U35" s="126"/>
      <c r="V35" s="127"/>
      <c r="W35" s="49" t="s">
        <v>221</v>
      </c>
      <c r="X35" s="338">
        <v>3.0</v>
      </c>
      <c r="Y35" s="337"/>
      <c r="Z35" s="52" t="s">
        <v>253</v>
      </c>
      <c r="AA35" s="140"/>
      <c r="AB35" s="141"/>
      <c r="AC35" s="54" t="s">
        <v>305</v>
      </c>
      <c r="AD35" s="126">
        <v>2.0</v>
      </c>
      <c r="AE35" s="133"/>
      <c r="AF35" s="54" t="s">
        <v>255</v>
      </c>
      <c r="AG35" s="126">
        <v>3.0</v>
      </c>
      <c r="AH35" s="133"/>
      <c r="AI35" s="9"/>
      <c r="AJ35" s="9"/>
      <c r="AK35" s="9"/>
      <c r="AL35" s="54"/>
      <c r="AM35" s="126"/>
      <c r="AN35" s="133"/>
      <c r="AO35" s="54"/>
      <c r="AP35" s="126"/>
      <c r="AQ35" s="133"/>
      <c r="AR35" s="9"/>
      <c r="AS35" s="9"/>
      <c r="AT35" s="9"/>
    </row>
    <row r="36" ht="16.5" customHeight="1">
      <c r="A36" s="1"/>
      <c r="B36" s="66"/>
      <c r="C36" s="135"/>
      <c r="D36" s="145"/>
      <c r="E36" s="90" t="s">
        <v>239</v>
      </c>
      <c r="F36" s="155"/>
      <c r="G36" s="139"/>
      <c r="H36" s="85" t="s">
        <v>256</v>
      </c>
      <c r="I36" s="126">
        <v>4.0</v>
      </c>
      <c r="J36" s="133" t="s">
        <v>344</v>
      </c>
      <c r="K36" s="83" t="s">
        <v>241</v>
      </c>
      <c r="L36" s="217"/>
      <c r="M36" s="82"/>
      <c r="N36" s="49" t="s">
        <v>65</v>
      </c>
      <c r="O36" s="126" t="s">
        <v>345</v>
      </c>
      <c r="P36" s="51"/>
      <c r="Q36" s="49"/>
      <c r="R36" s="331"/>
      <c r="S36" s="169"/>
      <c r="T36" s="54" t="s">
        <v>211</v>
      </c>
      <c r="U36" s="126">
        <v>3.0</v>
      </c>
      <c r="V36" s="138"/>
      <c r="W36" s="52" t="s">
        <v>244</v>
      </c>
      <c r="X36" s="140">
        <v>3.0</v>
      </c>
      <c r="Y36" s="141"/>
      <c r="Z36" s="49" t="s">
        <v>260</v>
      </c>
      <c r="AA36" s="126" t="s">
        <v>345</v>
      </c>
      <c r="AB36" s="132"/>
      <c r="AC36" s="54" t="s">
        <v>203</v>
      </c>
      <c r="AD36" s="126">
        <v>3.0</v>
      </c>
      <c r="AE36" s="133"/>
      <c r="AF36" s="54" t="s">
        <v>262</v>
      </c>
      <c r="AG36" s="126">
        <v>3.0</v>
      </c>
      <c r="AH36" s="133"/>
      <c r="AI36" s="9"/>
      <c r="AJ36" s="9"/>
      <c r="AK36" s="9"/>
      <c r="AL36" s="54"/>
      <c r="AM36" s="126"/>
      <c r="AN36" s="133"/>
      <c r="AO36" s="52"/>
      <c r="AP36" s="149"/>
      <c r="AQ36" s="150"/>
      <c r="AR36" s="9"/>
      <c r="AS36" s="9"/>
      <c r="AT36" s="9"/>
    </row>
    <row r="37" ht="16.5" customHeight="1">
      <c r="A37" s="1"/>
      <c r="B37" s="66"/>
      <c r="C37" s="135"/>
      <c r="D37" s="145"/>
      <c r="E37" s="90"/>
      <c r="F37" s="155"/>
      <c r="G37" s="139"/>
      <c r="H37" s="47" t="s">
        <v>226</v>
      </c>
      <c r="I37" s="126">
        <v>3.0</v>
      </c>
      <c r="J37" s="145"/>
      <c r="K37" s="83" t="s">
        <v>249</v>
      </c>
      <c r="L37" s="217"/>
      <c r="M37" s="86"/>
      <c r="N37" s="49" t="s">
        <v>54</v>
      </c>
      <c r="O37" s="126">
        <v>5.0</v>
      </c>
      <c r="P37" s="48" t="s">
        <v>343</v>
      </c>
      <c r="Q37" s="52" t="s">
        <v>191</v>
      </c>
      <c r="R37" s="140">
        <v>3.0</v>
      </c>
      <c r="S37" s="141"/>
      <c r="T37" s="54"/>
      <c r="U37" s="135"/>
      <c r="V37" s="132"/>
      <c r="W37" s="49" t="s">
        <v>252</v>
      </c>
      <c r="X37" s="338">
        <v>3.0</v>
      </c>
      <c r="Y37" s="337"/>
      <c r="Z37" s="54"/>
      <c r="AA37" s="126"/>
      <c r="AB37" s="145"/>
      <c r="AC37" s="54" t="s">
        <v>214</v>
      </c>
      <c r="AD37" s="332">
        <v>3.0</v>
      </c>
      <c r="AE37" s="333"/>
      <c r="AF37" s="54" t="s">
        <v>266</v>
      </c>
      <c r="AG37" s="126"/>
      <c r="AH37" s="133"/>
      <c r="AI37" s="9"/>
      <c r="AJ37" s="9"/>
      <c r="AK37" s="9"/>
      <c r="AL37" s="54"/>
      <c r="AM37" s="126"/>
      <c r="AN37" s="133"/>
      <c r="AO37" s="54"/>
      <c r="AP37" s="126"/>
      <c r="AQ37" s="133"/>
      <c r="AR37" s="9"/>
      <c r="AS37" s="9"/>
      <c r="AT37" s="9"/>
    </row>
    <row r="38" ht="16.5" customHeight="1">
      <c r="A38" s="1"/>
      <c r="B38" s="92"/>
      <c r="C38" s="135"/>
      <c r="D38" s="145"/>
      <c r="E38" s="83"/>
      <c r="F38" s="155"/>
      <c r="G38" s="139"/>
      <c r="H38" s="93" t="s">
        <v>268</v>
      </c>
      <c r="I38" s="203">
        <v>3.0</v>
      </c>
      <c r="J38" s="158"/>
      <c r="K38" s="83" t="s">
        <v>257</v>
      </c>
      <c r="L38" s="219">
        <v>3.0</v>
      </c>
      <c r="M38" s="86"/>
      <c r="N38" s="49"/>
      <c r="O38" s="135"/>
      <c r="P38" s="51"/>
      <c r="Q38" s="49" t="s">
        <v>200</v>
      </c>
      <c r="R38" s="331"/>
      <c r="S38" s="169"/>
      <c r="T38" s="52" t="s">
        <v>235</v>
      </c>
      <c r="U38" s="140">
        <v>3.0</v>
      </c>
      <c r="V38" s="141"/>
      <c r="W38" s="49" t="s">
        <v>259</v>
      </c>
      <c r="X38" s="126">
        <v>3.0</v>
      </c>
      <c r="Y38" s="132"/>
      <c r="Z38" s="52" t="s">
        <v>272</v>
      </c>
      <c r="AA38" s="140">
        <v>3.0</v>
      </c>
      <c r="AB38" s="141"/>
      <c r="AC38" s="54"/>
      <c r="AD38" s="126"/>
      <c r="AE38" s="133"/>
      <c r="AF38" s="54"/>
      <c r="AG38" s="126"/>
      <c r="AH38" s="133"/>
      <c r="AI38" s="9"/>
      <c r="AJ38" s="9"/>
      <c r="AK38" s="9"/>
      <c r="AL38" s="54"/>
      <c r="AM38" s="126"/>
      <c r="AN38" s="133"/>
      <c r="AO38" s="54"/>
      <c r="AP38" s="126"/>
      <c r="AQ38" s="133"/>
      <c r="AR38" s="9"/>
      <c r="AS38" s="9"/>
      <c r="AT38" s="9"/>
    </row>
    <row r="39" ht="16.5" customHeight="1">
      <c r="A39" s="1"/>
      <c r="B39" s="92"/>
      <c r="C39" s="135"/>
      <c r="D39" s="145"/>
      <c r="E39" s="52" t="s">
        <v>263</v>
      </c>
      <c r="F39" s="140">
        <v>3.0</v>
      </c>
      <c r="G39" s="141"/>
      <c r="H39" s="85" t="s">
        <v>274</v>
      </c>
      <c r="I39" s="126">
        <v>3.0</v>
      </c>
      <c r="J39" s="145"/>
      <c r="K39" s="83" t="s">
        <v>264</v>
      </c>
      <c r="L39" s="217"/>
      <c r="M39" s="86"/>
      <c r="N39" s="49"/>
      <c r="O39" s="135"/>
      <c r="P39" s="51"/>
      <c r="Q39" s="71"/>
      <c r="R39" s="331"/>
      <c r="S39" s="169"/>
      <c r="T39" s="54" t="s">
        <v>243</v>
      </c>
      <c r="U39" s="126">
        <v>3.0</v>
      </c>
      <c r="V39" s="127"/>
      <c r="W39" s="49"/>
      <c r="X39" s="336"/>
      <c r="Y39" s="337"/>
      <c r="Z39" s="54" t="s">
        <v>277</v>
      </c>
      <c r="AA39" s="126">
        <v>3.0</v>
      </c>
      <c r="AB39" s="132"/>
      <c r="AC39" s="87"/>
      <c r="AD39" s="126"/>
      <c r="AE39" s="133"/>
      <c r="AF39" s="72" t="s">
        <v>279</v>
      </c>
      <c r="AG39" s="140">
        <v>3.0</v>
      </c>
      <c r="AH39" s="141"/>
      <c r="AI39" s="9"/>
      <c r="AJ39" s="9"/>
      <c r="AK39" s="9"/>
      <c r="AL39" s="52"/>
      <c r="AM39" s="128"/>
      <c r="AN39" s="131"/>
      <c r="AO39" s="156"/>
      <c r="AP39" s="126"/>
      <c r="AQ39" s="133"/>
      <c r="AR39" s="9"/>
      <c r="AS39" s="9"/>
      <c r="AT39" s="9"/>
    </row>
    <row r="40" ht="16.5" customHeight="1">
      <c r="A40" s="1"/>
      <c r="B40" s="92"/>
      <c r="C40" s="135"/>
      <c r="D40" s="145"/>
      <c r="E40" s="52" t="s">
        <v>267</v>
      </c>
      <c r="F40" s="140" t="s">
        <v>345</v>
      </c>
      <c r="G40" s="141"/>
      <c r="H40" s="85" t="s">
        <v>281</v>
      </c>
      <c r="I40" s="126" t="s">
        <v>342</v>
      </c>
      <c r="J40" s="145"/>
      <c r="K40" s="83" t="s">
        <v>269</v>
      </c>
      <c r="L40" s="219" t="s">
        <v>342</v>
      </c>
      <c r="M40" s="86"/>
      <c r="N40" s="52" t="s">
        <v>228</v>
      </c>
      <c r="O40" s="140">
        <v>3.0</v>
      </c>
      <c r="P40" s="141"/>
      <c r="Q40" s="71"/>
      <c r="R40" s="168"/>
      <c r="S40" s="169"/>
      <c r="T40" s="54" t="s">
        <v>251</v>
      </c>
      <c r="U40" s="135"/>
      <c r="V40" s="132"/>
      <c r="W40" s="52" t="s">
        <v>271</v>
      </c>
      <c r="X40" s="140">
        <v>3.0</v>
      </c>
      <c r="Y40" s="141"/>
      <c r="Z40" s="54" t="s">
        <v>213</v>
      </c>
      <c r="AA40" s="135"/>
      <c r="AB40" s="145"/>
      <c r="AC40" s="52" t="s">
        <v>237</v>
      </c>
      <c r="AD40" s="328">
        <v>3.0</v>
      </c>
      <c r="AE40" s="329"/>
      <c r="AF40" s="54" t="s">
        <v>287</v>
      </c>
      <c r="AG40" s="126"/>
      <c r="AH40" s="133"/>
      <c r="AI40" s="9"/>
      <c r="AJ40" s="9"/>
      <c r="AK40" s="9"/>
      <c r="AL40" s="54"/>
      <c r="AM40" s="126"/>
      <c r="AN40" s="133"/>
      <c r="AO40" s="156"/>
      <c r="AP40" s="126"/>
      <c r="AQ40" s="133"/>
      <c r="AR40" s="9"/>
      <c r="AS40" s="9"/>
      <c r="AT40" s="9"/>
    </row>
    <row r="41" ht="16.5" customHeight="1">
      <c r="A41" s="1"/>
      <c r="B41" s="92"/>
      <c r="C41" s="135"/>
      <c r="D41" s="145"/>
      <c r="E41" s="49" t="s">
        <v>273</v>
      </c>
      <c r="F41" s="155" t="s">
        <v>342</v>
      </c>
      <c r="G41" s="139"/>
      <c r="H41" s="85" t="s">
        <v>240</v>
      </c>
      <c r="I41" s="126">
        <v>3.0</v>
      </c>
      <c r="J41" s="145"/>
      <c r="K41" s="83"/>
      <c r="L41" s="217"/>
      <c r="M41" s="86"/>
      <c r="N41" s="49" t="s">
        <v>275</v>
      </c>
      <c r="O41" s="126">
        <v>3.0</v>
      </c>
      <c r="P41" s="51"/>
      <c r="Q41" s="71"/>
      <c r="R41" s="168"/>
      <c r="S41" s="169"/>
      <c r="T41" s="54"/>
      <c r="U41" s="135"/>
      <c r="V41" s="132"/>
      <c r="W41" s="49" t="s">
        <v>276</v>
      </c>
      <c r="X41" s="126">
        <v>3.0</v>
      </c>
      <c r="Y41" s="337"/>
      <c r="Z41" s="54" t="s">
        <v>299</v>
      </c>
      <c r="AA41" s="126">
        <v>3.0</v>
      </c>
      <c r="AB41" s="145"/>
      <c r="AC41" s="54" t="s">
        <v>168</v>
      </c>
      <c r="AD41" s="126">
        <v>3.0</v>
      </c>
      <c r="AE41" s="133"/>
      <c r="AF41" s="54" t="s">
        <v>295</v>
      </c>
      <c r="AG41" s="126"/>
      <c r="AH41" s="133"/>
      <c r="AI41" s="9"/>
      <c r="AJ41" s="9"/>
      <c r="AK41" s="9"/>
      <c r="AL41" s="54"/>
      <c r="AM41" s="126"/>
      <c r="AN41" s="133"/>
      <c r="AO41" s="156"/>
      <c r="AP41" s="126"/>
      <c r="AQ41" s="133"/>
      <c r="AR41" s="9"/>
      <c r="AS41" s="9"/>
      <c r="AT41" s="9"/>
    </row>
    <row r="42" ht="16.5" customHeight="1">
      <c r="A42" s="1"/>
      <c r="B42" s="92"/>
      <c r="C42" s="135"/>
      <c r="D42" s="145"/>
      <c r="E42" s="90" t="s">
        <v>280</v>
      </c>
      <c r="F42" s="155"/>
      <c r="G42" s="139"/>
      <c r="H42" s="47" t="s">
        <v>289</v>
      </c>
      <c r="I42" s="126">
        <v>4.0</v>
      </c>
      <c r="J42" s="133" t="s">
        <v>344</v>
      </c>
      <c r="K42" s="79" t="s">
        <v>282</v>
      </c>
      <c r="L42" s="203">
        <v>3.0</v>
      </c>
      <c r="M42" s="218"/>
      <c r="N42" s="49" t="s">
        <v>258</v>
      </c>
      <c r="O42" s="126" t="s">
        <v>345</v>
      </c>
      <c r="P42" s="51"/>
      <c r="Q42" s="71"/>
      <c r="R42" s="331"/>
      <c r="S42" s="133"/>
      <c r="T42" s="54"/>
      <c r="U42" s="135"/>
      <c r="V42" s="132"/>
      <c r="W42" s="49" t="s">
        <v>284</v>
      </c>
      <c r="X42" s="126" t="s">
        <v>342</v>
      </c>
      <c r="Y42" s="337"/>
      <c r="Z42" s="54" t="s">
        <v>310</v>
      </c>
      <c r="AA42" s="126">
        <v>3.0</v>
      </c>
      <c r="AB42" s="145"/>
      <c r="AC42" s="54" t="s">
        <v>245</v>
      </c>
      <c r="AD42" s="126">
        <v>5.0</v>
      </c>
      <c r="AE42" s="133" t="s">
        <v>343</v>
      </c>
      <c r="AF42" s="54" t="s">
        <v>301</v>
      </c>
      <c r="AG42" s="126"/>
      <c r="AH42" s="133"/>
      <c r="AI42" s="9"/>
      <c r="AJ42" s="9"/>
      <c r="AK42" s="9"/>
      <c r="AL42" s="54"/>
      <c r="AM42" s="126"/>
      <c r="AN42" s="133"/>
      <c r="AO42" s="156"/>
      <c r="AP42" s="126"/>
      <c r="AQ42" s="133"/>
      <c r="AR42" s="9"/>
      <c r="AS42" s="9"/>
      <c r="AT42" s="9"/>
    </row>
    <row r="43" ht="16.5" customHeight="1">
      <c r="A43" s="1"/>
      <c r="B43" s="92"/>
      <c r="C43" s="135"/>
      <c r="D43" s="145"/>
      <c r="E43" s="90" t="s">
        <v>288</v>
      </c>
      <c r="F43" s="155" t="s">
        <v>345</v>
      </c>
      <c r="G43" s="139"/>
      <c r="H43" s="47"/>
      <c r="I43" s="135"/>
      <c r="J43" s="145"/>
      <c r="K43" s="83" t="s">
        <v>290</v>
      </c>
      <c r="L43" s="219">
        <v>4.0</v>
      </c>
      <c r="M43" s="209" t="s">
        <v>344</v>
      </c>
      <c r="N43" s="49" t="s">
        <v>242</v>
      </c>
      <c r="O43" s="135"/>
      <c r="P43" s="51"/>
      <c r="Q43" s="71"/>
      <c r="R43" s="331"/>
      <c r="S43" s="169"/>
      <c r="T43" s="70"/>
      <c r="U43" s="135"/>
      <c r="V43" s="132"/>
      <c r="W43" s="49"/>
      <c r="X43" s="135"/>
      <c r="Y43" s="337"/>
      <c r="Z43" s="54" t="s">
        <v>222</v>
      </c>
      <c r="AA43" s="126">
        <v>3.0</v>
      </c>
      <c r="AB43" s="145"/>
      <c r="AC43" s="54" t="s">
        <v>100</v>
      </c>
      <c r="AD43" s="126" t="s">
        <v>342</v>
      </c>
      <c r="AE43" s="133"/>
      <c r="AF43" s="54" t="s">
        <v>306</v>
      </c>
      <c r="AG43" s="126"/>
      <c r="AH43" s="133"/>
      <c r="AI43" s="9"/>
      <c r="AJ43" s="9"/>
      <c r="AK43" s="9"/>
      <c r="AL43" s="54"/>
      <c r="AM43" s="126"/>
      <c r="AN43" s="133"/>
      <c r="AO43" s="156"/>
      <c r="AP43" s="126"/>
      <c r="AQ43" s="133"/>
      <c r="AR43" s="9"/>
      <c r="AS43" s="9"/>
      <c r="AT43" s="9"/>
    </row>
    <row r="44" ht="16.5" customHeight="1">
      <c r="A44" s="1"/>
      <c r="B44" s="92"/>
      <c r="C44" s="135"/>
      <c r="D44" s="145"/>
      <c r="E44" s="90"/>
      <c r="F44" s="155"/>
      <c r="G44" s="139"/>
      <c r="H44" s="93" t="s">
        <v>270</v>
      </c>
      <c r="I44" s="140">
        <v>3.0</v>
      </c>
      <c r="J44" s="334"/>
      <c r="K44" s="83" t="s">
        <v>297</v>
      </c>
      <c r="L44" s="126" t="s">
        <v>342</v>
      </c>
      <c r="M44" s="132"/>
      <c r="N44" s="49" t="s">
        <v>533</v>
      </c>
      <c r="O44" s="135"/>
      <c r="P44" s="51"/>
      <c r="Q44" s="71"/>
      <c r="R44" s="168"/>
      <c r="S44" s="169"/>
      <c r="T44" s="70"/>
      <c r="U44" s="135"/>
      <c r="V44" s="132"/>
      <c r="W44" s="49"/>
      <c r="X44" s="135"/>
      <c r="Y44" s="337"/>
      <c r="Z44" s="54" t="s">
        <v>304</v>
      </c>
      <c r="AA44" s="126" t="s">
        <v>342</v>
      </c>
      <c r="AB44" s="145"/>
      <c r="AC44" s="54" t="s">
        <v>254</v>
      </c>
      <c r="AD44" s="126" t="s">
        <v>345</v>
      </c>
      <c r="AE44" s="133"/>
      <c r="AF44" s="87"/>
      <c r="AG44" s="126"/>
      <c r="AH44" s="133"/>
      <c r="AI44" s="9"/>
      <c r="AJ44" s="9"/>
      <c r="AK44" s="9"/>
      <c r="AL44" s="54"/>
      <c r="AM44" s="126"/>
      <c r="AN44" s="133"/>
      <c r="AO44" s="156"/>
      <c r="AP44" s="126"/>
      <c r="AQ44" s="133"/>
      <c r="AR44" s="9"/>
      <c r="AS44" s="9"/>
      <c r="AT44" s="9"/>
    </row>
    <row r="45" ht="16.5" customHeight="1">
      <c r="A45" s="1"/>
      <c r="B45" s="47"/>
      <c r="C45" s="135"/>
      <c r="D45" s="145"/>
      <c r="E45" s="52" t="s">
        <v>307</v>
      </c>
      <c r="F45" s="140" t="s">
        <v>342</v>
      </c>
      <c r="G45" s="141"/>
      <c r="H45" s="85" t="s">
        <v>302</v>
      </c>
      <c r="I45" s="126"/>
      <c r="J45" s="145"/>
      <c r="K45" s="83" t="s">
        <v>303</v>
      </c>
      <c r="L45" s="126">
        <v>4.0</v>
      </c>
      <c r="M45" s="199" t="s">
        <v>344</v>
      </c>
      <c r="N45" s="49" t="s">
        <v>664</v>
      </c>
      <c r="O45" s="126"/>
      <c r="P45" s="127"/>
      <c r="Q45" s="71"/>
      <c r="R45" s="331"/>
      <c r="S45" s="169"/>
      <c r="T45" s="70"/>
      <c r="U45" s="135"/>
      <c r="V45" s="132"/>
      <c r="W45" s="71"/>
      <c r="X45" s="135"/>
      <c r="Y45" s="337"/>
      <c r="Z45" s="54"/>
      <c r="AA45" s="135"/>
      <c r="AB45" s="145"/>
      <c r="AC45" s="54" t="s">
        <v>261</v>
      </c>
      <c r="AD45" s="126"/>
      <c r="AE45" s="133"/>
      <c r="AF45" s="72" t="s">
        <v>316</v>
      </c>
      <c r="AG45" s="140">
        <v>3.0</v>
      </c>
      <c r="AH45" s="141"/>
      <c r="AI45" s="9"/>
      <c r="AJ45" s="9"/>
      <c r="AK45" s="9"/>
      <c r="AL45" s="156"/>
      <c r="AM45" s="126"/>
      <c r="AN45" s="133"/>
      <c r="AO45" s="156"/>
      <c r="AP45" s="126"/>
      <c r="AQ45" s="133"/>
      <c r="AR45" s="9"/>
      <c r="AS45" s="9"/>
      <c r="AT45" s="9"/>
    </row>
    <row r="46" ht="16.5" customHeight="1">
      <c r="A46" s="1"/>
      <c r="B46" s="47"/>
      <c r="C46" s="135"/>
      <c r="D46" s="145"/>
      <c r="E46" s="49" t="s">
        <v>312</v>
      </c>
      <c r="F46" s="126" t="s">
        <v>342</v>
      </c>
      <c r="G46" s="153"/>
      <c r="H46" s="85" t="s">
        <v>296</v>
      </c>
      <c r="I46" s="126"/>
      <c r="J46" s="127"/>
      <c r="K46" s="49" t="s">
        <v>308</v>
      </c>
      <c r="L46" s="135"/>
      <c r="M46" s="132"/>
      <c r="N46" s="49"/>
      <c r="O46" s="134"/>
      <c r="P46" s="58"/>
      <c r="Q46" s="71"/>
      <c r="R46" s="331"/>
      <c r="S46" s="169"/>
      <c r="T46" s="70"/>
      <c r="U46" s="135"/>
      <c r="V46" s="132"/>
      <c r="W46" s="71"/>
      <c r="X46" s="135"/>
      <c r="Y46" s="337"/>
      <c r="Z46" s="54"/>
      <c r="AA46" s="135"/>
      <c r="AB46" s="145"/>
      <c r="AC46" s="156"/>
      <c r="AD46" s="126"/>
      <c r="AE46" s="133"/>
      <c r="AF46" s="54" t="s">
        <v>321</v>
      </c>
      <c r="AG46" s="126">
        <v>3.0</v>
      </c>
      <c r="AH46" s="133"/>
      <c r="AI46" s="9"/>
      <c r="AJ46" s="9"/>
      <c r="AK46" s="9"/>
      <c r="AL46" s="156"/>
      <c r="AM46" s="126"/>
      <c r="AN46" s="133"/>
      <c r="AO46" s="156"/>
      <c r="AP46" s="126"/>
      <c r="AQ46" s="133"/>
      <c r="AR46" s="9"/>
      <c r="AS46" s="9"/>
      <c r="AT46" s="9"/>
    </row>
    <row r="47" ht="16.5" customHeight="1">
      <c r="A47" s="1"/>
      <c r="B47" s="159"/>
      <c r="C47" s="135"/>
      <c r="D47" s="145"/>
      <c r="E47" s="90" t="s">
        <v>317</v>
      </c>
      <c r="F47" s="126" t="s">
        <v>342</v>
      </c>
      <c r="G47" s="153"/>
      <c r="H47" s="47"/>
      <c r="I47" s="135"/>
      <c r="J47" s="145"/>
      <c r="K47" s="49" t="s">
        <v>314</v>
      </c>
      <c r="L47" s="126" t="s">
        <v>342</v>
      </c>
      <c r="M47" s="132"/>
      <c r="N47" s="52" t="s">
        <v>666</v>
      </c>
      <c r="O47" s="140">
        <v>3.0</v>
      </c>
      <c r="P47" s="334" t="s">
        <v>343</v>
      </c>
      <c r="Q47" s="71"/>
      <c r="R47" s="331"/>
      <c r="S47" s="133"/>
      <c r="T47" s="70"/>
      <c r="U47" s="135"/>
      <c r="V47" s="145"/>
      <c r="W47" s="71"/>
      <c r="X47" s="135"/>
      <c r="Y47" s="337"/>
      <c r="Z47" s="54"/>
      <c r="AA47" s="135"/>
      <c r="AB47" s="145"/>
      <c r="AC47" s="92" t="s">
        <v>349</v>
      </c>
      <c r="AD47" s="126">
        <v>3.0</v>
      </c>
      <c r="AE47" s="133"/>
      <c r="AF47" s="54" t="s">
        <v>325</v>
      </c>
      <c r="AG47" s="126">
        <v>3.0</v>
      </c>
      <c r="AH47" s="133" t="s">
        <v>344</v>
      </c>
      <c r="AI47" s="9"/>
      <c r="AJ47" s="9"/>
      <c r="AK47" s="9"/>
      <c r="AL47" s="156"/>
      <c r="AM47" s="126"/>
      <c r="AN47" s="133"/>
      <c r="AO47" s="156"/>
      <c r="AP47" s="126"/>
      <c r="AQ47" s="133"/>
      <c r="AR47" s="9"/>
      <c r="AS47" s="9"/>
      <c r="AT47" s="9"/>
    </row>
    <row r="48" ht="16.5" customHeight="1">
      <c r="A48" s="1"/>
      <c r="B48" s="159"/>
      <c r="C48" s="135"/>
      <c r="D48" s="145"/>
      <c r="E48" s="90" t="s">
        <v>322</v>
      </c>
      <c r="F48" s="126" t="s">
        <v>342</v>
      </c>
      <c r="G48" s="153"/>
      <c r="H48" s="85"/>
      <c r="I48" s="135"/>
      <c r="J48" s="145"/>
      <c r="K48" s="49" t="s">
        <v>319</v>
      </c>
      <c r="L48" s="126" t="s">
        <v>342</v>
      </c>
      <c r="M48" s="132"/>
      <c r="N48" s="49" t="s">
        <v>283</v>
      </c>
      <c r="O48" s="126">
        <v>3.0</v>
      </c>
      <c r="P48" s="51"/>
      <c r="Q48" s="71"/>
      <c r="R48" s="331"/>
      <c r="S48" s="169"/>
      <c r="T48" s="70"/>
      <c r="U48" s="135"/>
      <c r="V48" s="145"/>
      <c r="W48" s="71"/>
      <c r="X48" s="135"/>
      <c r="Y48" s="337"/>
      <c r="Z48" s="54"/>
      <c r="AA48" s="135"/>
      <c r="AB48" s="145"/>
      <c r="AC48" s="156"/>
      <c r="AD48" s="126"/>
      <c r="AE48" s="133"/>
      <c r="AF48" s="54" t="s">
        <v>328</v>
      </c>
      <c r="AG48" s="126">
        <v>3.0</v>
      </c>
      <c r="AH48" s="133" t="s">
        <v>344</v>
      </c>
      <c r="AI48" s="9"/>
      <c r="AJ48" s="9"/>
      <c r="AK48" s="9"/>
      <c r="AL48" s="156"/>
      <c r="AM48" s="126"/>
      <c r="AN48" s="133"/>
      <c r="AO48" s="156"/>
      <c r="AP48" s="126"/>
      <c r="AQ48" s="133"/>
      <c r="AR48" s="9"/>
      <c r="AS48" s="9"/>
      <c r="AT48" s="9"/>
    </row>
    <row r="49" ht="16.5" customHeight="1">
      <c r="A49" s="1"/>
      <c r="B49" s="159"/>
      <c r="C49" s="135"/>
      <c r="D49" s="145"/>
      <c r="E49" s="90" t="s">
        <v>326</v>
      </c>
      <c r="F49" s="126">
        <v>3.0</v>
      </c>
      <c r="G49" s="153"/>
      <c r="H49" s="93" t="s">
        <v>313</v>
      </c>
      <c r="I49" s="140">
        <v>3.0</v>
      </c>
      <c r="J49" s="141"/>
      <c r="K49" s="49" t="s">
        <v>323</v>
      </c>
      <c r="L49" s="126">
        <v>3.0</v>
      </c>
      <c r="M49" s="199" t="s">
        <v>344</v>
      </c>
      <c r="N49" s="49" t="s">
        <v>145</v>
      </c>
      <c r="O49" s="126">
        <v>3.0</v>
      </c>
      <c r="P49" s="48" t="s">
        <v>343</v>
      </c>
      <c r="Q49" s="71"/>
      <c r="R49" s="168"/>
      <c r="S49" s="169"/>
      <c r="T49" s="70"/>
      <c r="U49" s="135"/>
      <c r="V49" s="145"/>
      <c r="W49" s="71"/>
      <c r="X49" s="135"/>
      <c r="Y49" s="337"/>
      <c r="Z49" s="54"/>
      <c r="AA49" s="135"/>
      <c r="AB49" s="145"/>
      <c r="AC49" s="156"/>
      <c r="AD49" s="126"/>
      <c r="AE49" s="133"/>
      <c r="AF49" s="54" t="s">
        <v>329</v>
      </c>
      <c r="AG49" s="126"/>
      <c r="AH49" s="133"/>
      <c r="AI49" s="9"/>
      <c r="AJ49" s="9"/>
      <c r="AK49" s="9"/>
      <c r="AL49" s="156"/>
      <c r="AM49" s="126"/>
      <c r="AN49" s="133"/>
      <c r="AO49" s="156"/>
      <c r="AP49" s="126"/>
      <c r="AQ49" s="133"/>
      <c r="AR49" s="9"/>
      <c r="AS49" s="9"/>
      <c r="AT49" s="9"/>
    </row>
    <row r="50" ht="16.5" customHeight="1">
      <c r="A50" s="1"/>
      <c r="B50" s="159"/>
      <c r="C50" s="135"/>
      <c r="D50" s="145"/>
      <c r="E50" s="71"/>
      <c r="F50" s="135"/>
      <c r="G50" s="153"/>
      <c r="H50" s="85" t="s">
        <v>232</v>
      </c>
      <c r="I50" s="126">
        <v>3.0</v>
      </c>
      <c r="J50" s="145"/>
      <c r="K50" s="49"/>
      <c r="L50" s="135"/>
      <c r="M50" s="132"/>
      <c r="N50" s="49"/>
      <c r="O50" s="134"/>
      <c r="P50" s="51"/>
      <c r="Q50" s="71"/>
      <c r="R50" s="168"/>
      <c r="S50" s="169"/>
      <c r="T50" s="70"/>
      <c r="U50" s="135"/>
      <c r="V50" s="145"/>
      <c r="W50" s="71"/>
      <c r="X50" s="135"/>
      <c r="Y50" s="337"/>
      <c r="Z50" s="54"/>
      <c r="AA50" s="135"/>
      <c r="AB50" s="145"/>
      <c r="AC50" s="156"/>
      <c r="AD50" s="126"/>
      <c r="AE50" s="133"/>
      <c r="AF50" s="54" t="s">
        <v>330</v>
      </c>
      <c r="AG50" s="126"/>
      <c r="AH50" s="133"/>
      <c r="AI50" s="9"/>
      <c r="AJ50" s="9"/>
      <c r="AK50" s="9"/>
      <c r="AL50" s="156"/>
      <c r="AM50" s="126"/>
      <c r="AN50" s="133"/>
      <c r="AO50" s="156"/>
      <c r="AP50" s="126"/>
      <c r="AQ50" s="133"/>
      <c r="AR50" s="9"/>
      <c r="AS50" s="9"/>
      <c r="AT50" s="9"/>
    </row>
    <row r="51" ht="16.5" customHeight="1">
      <c r="A51" s="1"/>
      <c r="B51" s="159"/>
      <c r="C51" s="135"/>
      <c r="D51" s="145"/>
      <c r="E51" s="71"/>
      <c r="F51" s="135"/>
      <c r="G51" s="153"/>
      <c r="H51" s="85"/>
      <c r="I51" s="135"/>
      <c r="J51" s="145"/>
      <c r="K51" s="49"/>
      <c r="L51" s="135"/>
      <c r="M51" s="132"/>
      <c r="N51" s="52" t="s">
        <v>667</v>
      </c>
      <c r="O51" s="140">
        <v>3.0</v>
      </c>
      <c r="P51" s="334" t="s">
        <v>343</v>
      </c>
      <c r="Q51" s="71"/>
      <c r="R51" s="168"/>
      <c r="S51" s="169"/>
      <c r="T51" s="70"/>
      <c r="U51" s="135"/>
      <c r="V51" s="145"/>
      <c r="W51" s="161"/>
      <c r="X51" s="135"/>
      <c r="Y51" s="337"/>
      <c r="Z51" s="54"/>
      <c r="AA51" s="135"/>
      <c r="AB51" s="145"/>
      <c r="AC51" s="156"/>
      <c r="AD51" s="126"/>
      <c r="AE51" s="133"/>
      <c r="AF51" s="87"/>
      <c r="AG51" s="126"/>
      <c r="AH51" s="133"/>
      <c r="AI51" s="9"/>
      <c r="AJ51" s="9"/>
      <c r="AK51" s="9"/>
      <c r="AL51" s="156"/>
      <c r="AM51" s="126"/>
      <c r="AN51" s="133"/>
      <c r="AO51" s="156"/>
      <c r="AP51" s="126"/>
      <c r="AQ51" s="133"/>
      <c r="AR51" s="9"/>
      <c r="AS51" s="9"/>
      <c r="AT51" s="9"/>
    </row>
    <row r="52" ht="16.5" customHeight="1">
      <c r="A52" s="1"/>
      <c r="B52" s="159"/>
      <c r="C52" s="135"/>
      <c r="D52" s="145"/>
      <c r="E52" s="87"/>
      <c r="F52" s="126"/>
      <c r="G52" s="153"/>
      <c r="H52" s="47"/>
      <c r="I52" s="135"/>
      <c r="J52" s="145"/>
      <c r="K52" s="49"/>
      <c r="L52" s="135"/>
      <c r="M52" s="132"/>
      <c r="N52" s="49" t="s">
        <v>315</v>
      </c>
      <c r="O52" s="126">
        <v>3.0</v>
      </c>
      <c r="P52" s="51"/>
      <c r="Q52" s="71"/>
      <c r="R52" s="331"/>
      <c r="S52" s="169"/>
      <c r="T52" s="160"/>
      <c r="U52" s="135"/>
      <c r="V52" s="145"/>
      <c r="W52" s="161"/>
      <c r="X52" s="135"/>
      <c r="Y52" s="162"/>
      <c r="Z52" s="163"/>
      <c r="AA52" s="135"/>
      <c r="AB52" s="145"/>
      <c r="AC52" s="156"/>
      <c r="AD52" s="126"/>
      <c r="AE52" s="133"/>
      <c r="AF52" s="156"/>
      <c r="AG52" s="126"/>
      <c r="AH52" s="133"/>
      <c r="AI52" s="9"/>
      <c r="AJ52" s="9"/>
      <c r="AK52" s="9"/>
      <c r="AL52" s="156"/>
      <c r="AM52" s="126"/>
      <c r="AN52" s="133"/>
      <c r="AO52" s="156"/>
      <c r="AP52" s="126"/>
      <c r="AQ52" s="133"/>
      <c r="AR52" s="9"/>
      <c r="AS52" s="9"/>
      <c r="AT52" s="9"/>
    </row>
    <row r="53" ht="16.5" customHeight="1">
      <c r="A53" s="1"/>
      <c r="B53" s="156"/>
      <c r="C53" s="135"/>
      <c r="D53" s="145"/>
      <c r="E53" s="87"/>
      <c r="F53" s="126"/>
      <c r="G53" s="153"/>
      <c r="H53" s="47"/>
      <c r="I53" s="135"/>
      <c r="J53" s="145"/>
      <c r="K53" s="164"/>
      <c r="L53" s="135"/>
      <c r="M53" s="82"/>
      <c r="N53" s="164"/>
      <c r="O53" s="134"/>
      <c r="P53" s="168"/>
      <c r="Q53" s="165"/>
      <c r="R53" s="168"/>
      <c r="S53" s="169"/>
      <c r="T53" s="160"/>
      <c r="U53" s="135"/>
      <c r="V53" s="145"/>
      <c r="W53" s="161"/>
      <c r="X53" s="135"/>
      <c r="Y53" s="162"/>
      <c r="Z53" s="166"/>
      <c r="AA53" s="135"/>
      <c r="AB53" s="145"/>
      <c r="AC53" s="156"/>
      <c r="AD53" s="126"/>
      <c r="AE53" s="133"/>
      <c r="AF53" s="156"/>
      <c r="AG53" s="126"/>
      <c r="AH53" s="133"/>
      <c r="AI53" s="9"/>
      <c r="AJ53" s="9"/>
      <c r="AK53" s="9"/>
      <c r="AL53" s="156"/>
      <c r="AM53" s="126"/>
      <c r="AN53" s="133"/>
      <c r="AO53" s="156"/>
      <c r="AP53" s="126"/>
      <c r="AQ53" s="133"/>
      <c r="AR53" s="9"/>
      <c r="AS53" s="9"/>
      <c r="AT53" s="9"/>
    </row>
    <row r="54" ht="16.5" customHeight="1">
      <c r="A54" s="1"/>
      <c r="B54" s="156"/>
      <c r="C54" s="135"/>
      <c r="D54" s="145"/>
      <c r="E54" s="87"/>
      <c r="F54" s="126"/>
      <c r="G54" s="153"/>
      <c r="H54" s="47"/>
      <c r="I54" s="135"/>
      <c r="J54" s="145"/>
      <c r="K54" s="164"/>
      <c r="L54" s="135"/>
      <c r="M54" s="82"/>
      <c r="N54" s="164"/>
      <c r="O54" s="134"/>
      <c r="P54" s="168"/>
      <c r="Q54" s="165"/>
      <c r="R54" s="168"/>
      <c r="S54" s="169"/>
      <c r="T54" s="160"/>
      <c r="U54" s="135"/>
      <c r="V54" s="145"/>
      <c r="W54" s="161"/>
      <c r="X54" s="135"/>
      <c r="Y54" s="162"/>
      <c r="Z54" s="166"/>
      <c r="AA54" s="135"/>
      <c r="AB54" s="145"/>
      <c r="AC54" s="156"/>
      <c r="AD54" s="126"/>
      <c r="AE54" s="133"/>
      <c r="AF54" s="156"/>
      <c r="AG54" s="126"/>
      <c r="AH54" s="133"/>
      <c r="AI54" s="9"/>
      <c r="AJ54" s="9"/>
      <c r="AK54" s="9"/>
      <c r="AL54" s="156"/>
      <c r="AM54" s="126"/>
      <c r="AN54" s="133"/>
      <c r="AO54" s="156"/>
      <c r="AP54" s="126"/>
      <c r="AQ54" s="133"/>
      <c r="AR54" s="9"/>
      <c r="AS54" s="9"/>
      <c r="AT54" s="9"/>
    </row>
    <row r="55" ht="16.5" customHeight="1">
      <c r="A55" s="1"/>
      <c r="B55" s="156"/>
      <c r="C55" s="135"/>
      <c r="D55" s="145"/>
      <c r="E55" s="87"/>
      <c r="F55" s="126"/>
      <c r="G55" s="153"/>
      <c r="H55" s="47"/>
      <c r="I55" s="135"/>
      <c r="J55" s="145"/>
      <c r="K55" s="167"/>
      <c r="L55" s="135"/>
      <c r="M55" s="82"/>
      <c r="N55" s="164"/>
      <c r="O55" s="134"/>
      <c r="P55" s="168"/>
      <c r="Q55" s="165"/>
      <c r="R55" s="168"/>
      <c r="S55" s="169"/>
      <c r="T55" s="160"/>
      <c r="U55" s="135"/>
      <c r="V55" s="145"/>
      <c r="W55" s="161"/>
      <c r="X55" s="135"/>
      <c r="Y55" s="162"/>
      <c r="Z55" s="156"/>
      <c r="AA55" s="135"/>
      <c r="AB55" s="145"/>
      <c r="AC55" s="156"/>
      <c r="AD55" s="126"/>
      <c r="AE55" s="133"/>
      <c r="AF55" s="156"/>
      <c r="AG55" s="126"/>
      <c r="AH55" s="133"/>
      <c r="AI55" s="9"/>
      <c r="AJ55" s="9"/>
      <c r="AK55" s="9"/>
      <c r="AL55" s="156"/>
      <c r="AM55" s="126"/>
      <c r="AN55" s="133"/>
      <c r="AO55" s="156"/>
      <c r="AP55" s="126"/>
      <c r="AQ55" s="133"/>
      <c r="AR55" s="9"/>
      <c r="AS55" s="9"/>
      <c r="AT55" s="9"/>
    </row>
    <row r="56" ht="16.5" customHeight="1">
      <c r="A56" s="1"/>
      <c r="B56" s="156"/>
      <c r="C56" s="135"/>
      <c r="D56" s="145"/>
      <c r="E56" s="167"/>
      <c r="F56" s="135"/>
      <c r="G56" s="162"/>
      <c r="H56" s="165"/>
      <c r="I56" s="135"/>
      <c r="J56" s="145"/>
      <c r="K56" s="167"/>
      <c r="L56" s="135"/>
      <c r="M56" s="82"/>
      <c r="N56" s="170"/>
      <c r="O56" s="134"/>
      <c r="P56" s="168"/>
      <c r="Q56" s="165"/>
      <c r="R56" s="168"/>
      <c r="S56" s="169"/>
      <c r="T56" s="160"/>
      <c r="U56" s="135"/>
      <c r="V56" s="145"/>
      <c r="W56" s="161"/>
      <c r="X56" s="135"/>
      <c r="Y56" s="162"/>
      <c r="Z56" s="156"/>
      <c r="AA56" s="135"/>
      <c r="AB56" s="145"/>
      <c r="AC56" s="156"/>
      <c r="AD56" s="126"/>
      <c r="AE56" s="133"/>
      <c r="AF56" s="156"/>
      <c r="AG56" s="126"/>
      <c r="AH56" s="133"/>
      <c r="AI56" s="9"/>
      <c r="AJ56" s="9"/>
      <c r="AK56" s="9"/>
      <c r="AL56" s="156"/>
      <c r="AM56" s="126"/>
      <c r="AN56" s="133"/>
      <c r="AO56" s="156"/>
      <c r="AP56" s="126"/>
      <c r="AQ56" s="133"/>
      <c r="AR56" s="9"/>
      <c r="AS56" s="9"/>
      <c r="AT56" s="9"/>
    </row>
    <row r="57" ht="16.5" customHeight="1">
      <c r="A57" s="1"/>
      <c r="B57" s="171"/>
      <c r="C57" s="172"/>
      <c r="D57" s="173"/>
      <c r="E57" s="174"/>
      <c r="F57" s="172"/>
      <c r="G57" s="175"/>
      <c r="H57" s="176"/>
      <c r="I57" s="172"/>
      <c r="J57" s="173"/>
      <c r="K57" s="174"/>
      <c r="L57" s="172"/>
      <c r="M57" s="175"/>
      <c r="N57" s="177"/>
      <c r="O57" s="178"/>
      <c r="P57" s="179"/>
      <c r="Q57" s="180"/>
      <c r="R57" s="179"/>
      <c r="S57" s="181"/>
      <c r="T57" s="182"/>
      <c r="U57" s="172"/>
      <c r="V57" s="173"/>
      <c r="W57" s="183"/>
      <c r="X57" s="172"/>
      <c r="Y57" s="175"/>
      <c r="Z57" s="171"/>
      <c r="AA57" s="172"/>
      <c r="AB57" s="173"/>
      <c r="AC57" s="182"/>
      <c r="AD57" s="172"/>
      <c r="AE57" s="175"/>
      <c r="AF57" s="171"/>
      <c r="AG57" s="184"/>
      <c r="AH57" s="185"/>
      <c r="AI57" s="9"/>
      <c r="AJ57" s="9"/>
      <c r="AK57" s="9"/>
      <c r="AL57" s="171"/>
      <c r="AM57" s="184"/>
      <c r="AN57" s="185"/>
      <c r="AO57" s="171"/>
      <c r="AP57" s="184"/>
      <c r="AQ57" s="185"/>
      <c r="AR57" s="9"/>
      <c r="AS57" s="9"/>
      <c r="AT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98"/>
      <c r="V58" s="98"/>
      <c r="W58" s="9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9"/>
      <c r="AJ58" s="9"/>
      <c r="AK58" s="9"/>
      <c r="AL58" s="1"/>
      <c r="AM58" s="1"/>
      <c r="AN58" s="1"/>
      <c r="AO58" s="1"/>
      <c r="AP58" s="1"/>
      <c r="AQ58" s="1"/>
      <c r="AR58" s="9"/>
      <c r="AS58" s="9"/>
      <c r="AT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98"/>
      <c r="V59" s="98"/>
      <c r="W59" s="9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9"/>
      <c r="AJ59" s="9"/>
      <c r="AK59" s="9"/>
      <c r="AL59" s="1"/>
      <c r="AM59" s="1"/>
      <c r="AN59" s="1"/>
      <c r="AO59" s="1"/>
      <c r="AP59" s="1"/>
      <c r="AQ59" s="1"/>
      <c r="AR59" s="9"/>
      <c r="AS59" s="9"/>
      <c r="AT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9"/>
      <c r="AJ60" s="9"/>
      <c r="AK60" s="9"/>
      <c r="AL60" s="1"/>
      <c r="AM60" s="1"/>
      <c r="AN60" s="1"/>
      <c r="AO60" s="1"/>
      <c r="AP60" s="1"/>
      <c r="AQ60" s="1"/>
      <c r="AR60" s="9"/>
      <c r="AS60" s="9"/>
      <c r="AT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9"/>
      <c r="AJ61" s="9"/>
      <c r="AK61" s="9"/>
      <c r="AL61" s="1"/>
      <c r="AM61" s="1"/>
      <c r="AN61" s="1"/>
      <c r="AO61" s="1"/>
      <c r="AP61" s="1"/>
      <c r="AQ61" s="1"/>
      <c r="AR61" s="9"/>
      <c r="AS61" s="9"/>
      <c r="AT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9"/>
      <c r="AJ62" s="9"/>
      <c r="AK62" s="9"/>
      <c r="AL62" s="1"/>
      <c r="AM62" s="1"/>
      <c r="AN62" s="1"/>
      <c r="AO62" s="1"/>
      <c r="AP62" s="1"/>
      <c r="AQ62" s="1"/>
      <c r="AR62" s="9"/>
      <c r="AS62" s="9"/>
      <c r="AT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9"/>
      <c r="AJ63" s="9"/>
      <c r="AK63" s="9"/>
      <c r="AL63" s="1"/>
      <c r="AM63" s="1"/>
      <c r="AN63" s="1"/>
      <c r="AO63" s="1"/>
      <c r="AP63" s="1"/>
      <c r="AQ63" s="1"/>
      <c r="AR63" s="9"/>
      <c r="AS63" s="9"/>
      <c r="AT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"/>
      <c r="AJ64" s="9"/>
      <c r="AK64" s="9"/>
      <c r="AL64" s="1"/>
      <c r="AM64" s="1"/>
      <c r="AN64" s="1"/>
      <c r="AO64" s="1"/>
      <c r="AP64" s="1"/>
      <c r="AQ64" s="1"/>
      <c r="AR64" s="9"/>
      <c r="AS64" s="9"/>
      <c r="AT64" s="9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9"/>
      <c r="AJ65" s="9"/>
      <c r="AK65" s="9"/>
      <c r="AL65" s="1"/>
      <c r="AM65" s="1"/>
      <c r="AN65" s="1"/>
      <c r="AO65" s="1"/>
      <c r="AP65" s="1"/>
      <c r="AQ65" s="1"/>
      <c r="AR65" s="9"/>
      <c r="AS65" s="9"/>
      <c r="AT65" s="9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9"/>
      <c r="AJ66" s="9"/>
      <c r="AK66" s="9"/>
      <c r="AL66" s="1"/>
      <c r="AM66" s="1"/>
      <c r="AN66" s="1"/>
      <c r="AO66" s="1"/>
      <c r="AP66" s="1"/>
      <c r="AQ66" s="1"/>
      <c r="AR66" s="9"/>
      <c r="AS66" s="9"/>
      <c r="AT66" s="9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9"/>
      <c r="AJ67" s="9"/>
      <c r="AK67" s="9"/>
      <c r="AL67" s="1"/>
      <c r="AM67" s="1"/>
      <c r="AN67" s="1"/>
      <c r="AO67" s="1"/>
      <c r="AP67" s="1"/>
      <c r="AQ67" s="1"/>
      <c r="AR67" s="9"/>
      <c r="AS67" s="9"/>
      <c r="AT67" s="9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9"/>
      <c r="AJ68" s="9"/>
      <c r="AK68" s="9"/>
      <c r="AL68" s="1"/>
      <c r="AM68" s="1"/>
      <c r="AN68" s="1"/>
      <c r="AO68" s="1"/>
      <c r="AP68" s="1"/>
      <c r="AQ68" s="1"/>
      <c r="AR68" s="9"/>
      <c r="AS68" s="9"/>
      <c r="AT68" s="9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9"/>
      <c r="AS69" s="9"/>
      <c r="AT69" s="9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9"/>
      <c r="AS70" s="9"/>
      <c r="AT70" s="9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9"/>
      <c r="AS71" s="9"/>
      <c r="AT71" s="9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9"/>
      <c r="AS72" s="9"/>
      <c r="AT72" s="9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9"/>
      <c r="AS73" s="9"/>
      <c r="AT73" s="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9"/>
      <c r="AS74" s="9"/>
      <c r="AT74" s="9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9"/>
      <c r="AS75" s="9"/>
      <c r="AT75" s="9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99"/>
      <c r="P76" s="99"/>
      <c r="Q76" s="99"/>
      <c r="R76" s="99"/>
      <c r="S76" s="99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9"/>
      <c r="AS76" s="9"/>
      <c r="AT76" s="9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99"/>
      <c r="P77" s="99"/>
      <c r="Q77" s="99"/>
      <c r="R77" s="99"/>
      <c r="S77" s="99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9"/>
      <c r="AS77" s="9"/>
      <c r="AT77" s="9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99"/>
      <c r="P78" s="99"/>
      <c r="Q78" s="99"/>
      <c r="R78" s="99"/>
      <c r="S78" s="99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9"/>
      <c r="AS78" s="9"/>
      <c r="AT78" s="9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9"/>
      <c r="AS79" s="9"/>
      <c r="AT79" s="9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9"/>
      <c r="AS80" s="9"/>
      <c r="AT80" s="9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9"/>
      <c r="AS81" s="9"/>
      <c r="AT81" s="9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9"/>
      <c r="AS82" s="9"/>
      <c r="AT82" s="9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9"/>
      <c r="AS83" s="9"/>
      <c r="AT83" s="9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9"/>
      <c r="AS84" s="9"/>
      <c r="AT84" s="9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9"/>
      <c r="AS85" s="9"/>
      <c r="AT85" s="9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9"/>
      <c r="AS86" s="9"/>
      <c r="AT86" s="9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9"/>
      <c r="AS87" s="9"/>
      <c r="AT87" s="9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</sheetData>
  <mergeCells count="24">
    <mergeCell ref="I9:L9"/>
    <mergeCell ref="M9:O9"/>
    <mergeCell ref="B6:O7"/>
    <mergeCell ref="B8:D8"/>
    <mergeCell ref="F8:G8"/>
    <mergeCell ref="I8:J8"/>
    <mergeCell ref="L8:M8"/>
    <mergeCell ref="B9:D9"/>
    <mergeCell ref="E9:H9"/>
    <mergeCell ref="Q11:S12"/>
    <mergeCell ref="T11:V12"/>
    <mergeCell ref="W11:Y12"/>
    <mergeCell ref="Z11:AB12"/>
    <mergeCell ref="AC11:AE12"/>
    <mergeCell ref="AF11:AH12"/>
    <mergeCell ref="AL11:AN12"/>
    <mergeCell ref="AO11:AQ12"/>
    <mergeCell ref="B10:D10"/>
    <mergeCell ref="E10:H10"/>
    <mergeCell ref="B11:D12"/>
    <mergeCell ref="E11:G12"/>
    <mergeCell ref="H11:J12"/>
    <mergeCell ref="K11:M12"/>
    <mergeCell ref="N11:P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2026.01.17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93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669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93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5</v>
      </c>
      <c r="D11" s="191" t="s">
        <v>27</v>
      </c>
      <c r="E11" s="192">
        <f>countif(E12:E51,"*v*")+countif(E12:E51,"*c*")</f>
        <v>6</v>
      </c>
      <c r="F11" s="191" t="s">
        <v>27</v>
      </c>
      <c r="G11" s="192">
        <f>countif(G12:G51,"*v*")+countif(G12:G51,"*c*")</f>
        <v>14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7</v>
      </c>
      <c r="L11" s="191" t="s">
        <v>27</v>
      </c>
      <c r="M11" s="192">
        <f>countif(M12:M51,"*v*")+countif(M12:M51,"*c*")</f>
        <v>10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10</v>
      </c>
      <c r="T11" s="191" t="s">
        <v>27</v>
      </c>
      <c r="U11" s="192">
        <f>countif(U12:U51,"*v*")+countif(U12:U51,"*c*")</f>
        <v>5</v>
      </c>
      <c r="V11" s="191" t="s">
        <v>27</v>
      </c>
      <c r="W11" s="192">
        <f>countif(W12:W51,"*v*")+countif(W12:W51,"*c*")</f>
        <v>9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/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51"/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62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58"/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72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7"/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82</v>
      </c>
      <c r="E16" s="50"/>
      <c r="F16" s="47" t="s">
        <v>73</v>
      </c>
      <c r="G16" s="51"/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342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92</v>
      </c>
      <c r="E17" s="50"/>
      <c r="F17" s="47"/>
      <c r="G17" s="51"/>
      <c r="H17" s="49" t="s">
        <v>84</v>
      </c>
      <c r="I17" s="51"/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103</v>
      </c>
      <c r="E18" s="60"/>
      <c r="F18" s="47" t="s">
        <v>81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51"/>
      <c r="P18" s="49" t="s">
        <v>98</v>
      </c>
      <c r="Q18" s="48"/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114</v>
      </c>
      <c r="E19" s="5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/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3"/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64" t="s">
        <v>133</v>
      </c>
      <c r="E21" s="206" t="s">
        <v>344</v>
      </c>
      <c r="F21" s="47" t="s">
        <v>123</v>
      </c>
      <c r="G21" s="51"/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67" t="s">
        <v>142</v>
      </c>
      <c r="E22" s="213" t="s">
        <v>344</v>
      </c>
      <c r="F22" s="47" t="s">
        <v>134</v>
      </c>
      <c r="G22" s="51"/>
      <c r="H22" s="49" t="s">
        <v>135</v>
      </c>
      <c r="I22" s="51"/>
      <c r="J22" s="49" t="s">
        <v>190</v>
      </c>
      <c r="K22" s="48" t="s">
        <v>343</v>
      </c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7" t="s">
        <v>152</v>
      </c>
      <c r="E23" s="68"/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 t="s">
        <v>344</v>
      </c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161</v>
      </c>
      <c r="E24" s="68"/>
      <c r="F24" s="47" t="s">
        <v>104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171</v>
      </c>
      <c r="E25" s="68"/>
      <c r="F25" s="47" t="s">
        <v>143</v>
      </c>
      <c r="G25" s="51"/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180</v>
      </c>
      <c r="E26" s="68"/>
      <c r="F26" s="47" t="s">
        <v>153</v>
      </c>
      <c r="G26" s="58"/>
      <c r="H26" s="49" t="s">
        <v>173</v>
      </c>
      <c r="I26" s="51"/>
      <c r="J26" s="49"/>
      <c r="K26" s="51"/>
      <c r="L26" s="54" t="s">
        <v>86</v>
      </c>
      <c r="M26" s="48" t="s">
        <v>344</v>
      </c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344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188</v>
      </c>
      <c r="E27" s="68"/>
      <c r="F27" s="47" t="s">
        <v>162</v>
      </c>
      <c r="G27" s="58"/>
      <c r="H27" s="49" t="s">
        <v>653</v>
      </c>
      <c r="I27" s="51"/>
      <c r="J27" s="52" t="s">
        <v>47</v>
      </c>
      <c r="K27" s="53"/>
      <c r="L27" s="54" t="s">
        <v>164</v>
      </c>
      <c r="M27" s="51"/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/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52" t="s">
        <v>206</v>
      </c>
      <c r="E29" s="208" t="s">
        <v>344</v>
      </c>
      <c r="F29" s="77" t="s">
        <v>197</v>
      </c>
      <c r="G29" s="78"/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52" t="s">
        <v>217</v>
      </c>
      <c r="E30" s="208" t="s">
        <v>344</v>
      </c>
      <c r="F30" s="77" t="s">
        <v>111</v>
      </c>
      <c r="G30" s="214" t="s">
        <v>344</v>
      </c>
      <c r="H30" s="83" t="s">
        <v>208</v>
      </c>
      <c r="I30" s="48" t="s">
        <v>344</v>
      </c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/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4" t="s">
        <v>225</v>
      </c>
      <c r="E31" s="84"/>
      <c r="F31" s="81" t="s">
        <v>318</v>
      </c>
      <c r="G31" s="209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58"/>
      <c r="N31" s="54"/>
      <c r="O31" s="51"/>
      <c r="P31" s="49" t="s">
        <v>229</v>
      </c>
      <c r="Q31" s="48"/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49" t="s">
        <v>231</v>
      </c>
      <c r="E32" s="88"/>
      <c r="F32" s="77" t="s">
        <v>207</v>
      </c>
      <c r="G32" s="209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90" t="s">
        <v>239</v>
      </c>
      <c r="E33" s="91"/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247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52" t="s">
        <v>263</v>
      </c>
      <c r="E36" s="208" t="s">
        <v>344</v>
      </c>
      <c r="F36" s="93" t="s">
        <v>268</v>
      </c>
      <c r="G36" s="212" t="s">
        <v>344</v>
      </c>
      <c r="H36" s="83" t="s">
        <v>257</v>
      </c>
      <c r="I36" s="58"/>
      <c r="J36" s="52" t="s">
        <v>228</v>
      </c>
      <c r="K36" s="55" t="s">
        <v>343</v>
      </c>
      <c r="L36" s="49" t="s">
        <v>200</v>
      </c>
      <c r="M36" s="48" t="s">
        <v>344</v>
      </c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267</v>
      </c>
      <c r="E37" s="80"/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48" t="s">
        <v>343</v>
      </c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49" t="s">
        <v>273</v>
      </c>
      <c r="E38" s="84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90" t="s">
        <v>280</v>
      </c>
      <c r="E39" s="88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288</v>
      </c>
      <c r="E40" s="91"/>
      <c r="F40" s="47" t="s">
        <v>289</v>
      </c>
      <c r="G40" s="51"/>
      <c r="H40" s="79" t="s">
        <v>282</v>
      </c>
      <c r="I40" s="53"/>
      <c r="J40" s="49" t="s">
        <v>250</v>
      </c>
      <c r="K40" s="51"/>
      <c r="L40" s="71"/>
      <c r="M40" s="58"/>
      <c r="N40" s="54"/>
      <c r="O40" s="51"/>
      <c r="P40" s="49" t="s">
        <v>284</v>
      </c>
      <c r="Q40" s="48" t="s">
        <v>344</v>
      </c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/>
      <c r="E41" s="91"/>
      <c r="F41" s="47"/>
      <c r="G41" s="51"/>
      <c r="H41" s="83" t="s">
        <v>290</v>
      </c>
      <c r="I41" s="48" t="s">
        <v>344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344</v>
      </c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52" t="s">
        <v>307</v>
      </c>
      <c r="E42" s="80"/>
      <c r="F42" s="93" t="s">
        <v>270</v>
      </c>
      <c r="G42" s="212" t="s">
        <v>344</v>
      </c>
      <c r="H42" s="83" t="s">
        <v>297</v>
      </c>
      <c r="I42" s="48" t="s">
        <v>344</v>
      </c>
      <c r="J42" s="49" t="s">
        <v>665</v>
      </c>
      <c r="K42" s="51"/>
      <c r="L42" s="71"/>
      <c r="M42" s="58"/>
      <c r="N42" s="70"/>
      <c r="O42" s="58"/>
      <c r="P42" s="49"/>
      <c r="Q42" s="58"/>
      <c r="R42" s="54" t="s">
        <v>352</v>
      </c>
      <c r="S42" s="48" t="s">
        <v>344</v>
      </c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49" t="s">
        <v>312</v>
      </c>
      <c r="E43" s="84"/>
      <c r="F43" s="85" t="s">
        <v>302</v>
      </c>
      <c r="G43" s="89"/>
      <c r="H43" s="83" t="s">
        <v>303</v>
      </c>
      <c r="I43" s="58"/>
      <c r="J43" s="49" t="s">
        <v>533</v>
      </c>
      <c r="K43" s="51"/>
      <c r="L43" s="71"/>
      <c r="M43" s="58"/>
      <c r="N43" s="70"/>
      <c r="O43" s="58"/>
      <c r="P43" s="49"/>
      <c r="Q43" s="58"/>
      <c r="R43" s="54" t="s">
        <v>353</v>
      </c>
      <c r="S43" s="48" t="s">
        <v>344</v>
      </c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90" t="s">
        <v>317</v>
      </c>
      <c r="E44" s="91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 t="s">
        <v>304</v>
      </c>
      <c r="S44" s="48" t="s">
        <v>344</v>
      </c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322</v>
      </c>
      <c r="E45" s="91"/>
      <c r="F45" s="47"/>
      <c r="G45" s="58"/>
      <c r="H45" s="49" t="s">
        <v>314</v>
      </c>
      <c r="I45" s="51"/>
      <c r="J45" s="52" t="s">
        <v>666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326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/>
      <c r="E47" s="91"/>
      <c r="F47" s="93" t="s">
        <v>313</v>
      </c>
      <c r="G47" s="212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210" t="s">
        <v>344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2026.01.14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96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96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14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13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13</v>
      </c>
      <c r="L11" s="191" t="s">
        <v>27</v>
      </c>
      <c r="M11" s="192">
        <f>countif(M12:M51,"*v*")+countif(M12:M51,"*c*")</f>
        <v>7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10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52" t="s">
        <v>217</v>
      </c>
      <c r="E13" s="55" t="s">
        <v>344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48" t="s">
        <v>625</v>
      </c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40</v>
      </c>
      <c r="E14" s="205" t="s">
        <v>345</v>
      </c>
      <c r="F14" s="47" t="s">
        <v>52</v>
      </c>
      <c r="G14" s="48" t="s">
        <v>344</v>
      </c>
      <c r="H14" s="52" t="s">
        <v>53</v>
      </c>
      <c r="I14" s="55" t="s">
        <v>342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99</v>
      </c>
      <c r="S14" s="48" t="s">
        <v>344</v>
      </c>
      <c r="T14" s="54" t="s">
        <v>294</v>
      </c>
      <c r="U14" s="48" t="s">
        <v>345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48" t="s">
        <v>343</v>
      </c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342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95</v>
      </c>
      <c r="K16" s="48" t="s">
        <v>343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/>
      <c r="G17" s="51"/>
      <c r="H17" s="49" t="s">
        <v>84</v>
      </c>
      <c r="I17" s="48" t="s">
        <v>344</v>
      </c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342</v>
      </c>
      <c r="J18" s="49"/>
      <c r="K18" s="51"/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/>
      <c r="R18" s="54" t="s">
        <v>110</v>
      </c>
      <c r="S18" s="51"/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205" t="s">
        <v>342</v>
      </c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345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48" t="s">
        <v>344</v>
      </c>
      <c r="H22" s="49" t="s">
        <v>135</v>
      </c>
      <c r="I22" s="51"/>
      <c r="J22" s="49" t="s">
        <v>190</v>
      </c>
      <c r="K22" s="48" t="s">
        <v>345</v>
      </c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 t="s">
        <v>342</v>
      </c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6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142</v>
      </c>
      <c r="E24" s="213" t="s">
        <v>342</v>
      </c>
      <c r="F24" s="47" t="s">
        <v>355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3"/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48" t="s">
        <v>344</v>
      </c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345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653</v>
      </c>
      <c r="I27" s="51"/>
      <c r="J27" s="52" t="s">
        <v>47</v>
      </c>
      <c r="K27" s="55" t="s">
        <v>343</v>
      </c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48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213" t="s">
        <v>344</v>
      </c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324</v>
      </c>
      <c r="K29" s="48" t="s">
        <v>345</v>
      </c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/>
      <c r="C30" s="51"/>
      <c r="D30" s="67"/>
      <c r="E30" s="68"/>
      <c r="F30" s="77" t="s">
        <v>111</v>
      </c>
      <c r="G30" s="214" t="s">
        <v>344</v>
      </c>
      <c r="H30" s="83" t="s">
        <v>208</v>
      </c>
      <c r="I30" s="48" t="s">
        <v>342</v>
      </c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342</v>
      </c>
      <c r="R30" s="54" t="s">
        <v>236</v>
      </c>
      <c r="S30" s="48" t="s">
        <v>342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206</v>
      </c>
      <c r="E31" s="208" t="s">
        <v>344</v>
      </c>
      <c r="F31" s="81" t="s">
        <v>318</v>
      </c>
      <c r="G31" s="209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51"/>
      <c r="T31" s="54" t="s">
        <v>194</v>
      </c>
      <c r="U31" s="51"/>
      <c r="V31" s="72" t="s">
        <v>238</v>
      </c>
      <c r="W31" s="73" t="s">
        <v>342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231</v>
      </c>
      <c r="E32" s="84"/>
      <c r="F32" s="77" t="s">
        <v>207</v>
      </c>
      <c r="G32" s="209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48" t="s">
        <v>343</v>
      </c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225</v>
      </c>
      <c r="E33" s="215" t="s">
        <v>344</v>
      </c>
      <c r="F33" s="85" t="s">
        <v>218</v>
      </c>
      <c r="G33" s="86"/>
      <c r="H33" s="83" t="s">
        <v>233</v>
      </c>
      <c r="I33" s="58"/>
      <c r="J33" s="49" t="s">
        <v>65</v>
      </c>
      <c r="K33" s="48" t="s">
        <v>344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51"/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48" t="s">
        <v>344</v>
      </c>
      <c r="L34" s="49"/>
      <c r="M34" s="58"/>
      <c r="N34" s="54" t="s">
        <v>211</v>
      </c>
      <c r="O34" s="51"/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671</v>
      </c>
      <c r="C36" s="48" t="s">
        <v>344</v>
      </c>
      <c r="D36" s="83"/>
      <c r="E36" s="339"/>
      <c r="F36" s="93" t="s">
        <v>268</v>
      </c>
      <c r="G36" s="327"/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475</v>
      </c>
      <c r="C37" s="48" t="s">
        <v>344</v>
      </c>
      <c r="D37" s="52" t="s">
        <v>263</v>
      </c>
      <c r="E37" s="208" t="s">
        <v>344</v>
      </c>
      <c r="F37" s="85" t="s">
        <v>274</v>
      </c>
      <c r="G37" s="51"/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 t="s">
        <v>655</v>
      </c>
      <c r="C38" s="48" t="s">
        <v>344</v>
      </c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48" t="s">
        <v>343</v>
      </c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 t="s">
        <v>656</v>
      </c>
      <c r="C39" s="48" t="s">
        <v>344</v>
      </c>
      <c r="D39" s="49" t="s">
        <v>273</v>
      </c>
      <c r="E39" s="84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51"/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 t="s">
        <v>657</v>
      </c>
      <c r="C40" s="48" t="s">
        <v>344</v>
      </c>
      <c r="D40" s="90" t="s">
        <v>280</v>
      </c>
      <c r="E40" s="88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 t="s">
        <v>342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 t="s">
        <v>658</v>
      </c>
      <c r="C41" s="48" t="s">
        <v>344</v>
      </c>
      <c r="D41" s="90" t="s">
        <v>288</v>
      </c>
      <c r="E41" s="211" t="s">
        <v>345</v>
      </c>
      <c r="F41" s="47"/>
      <c r="G41" s="51"/>
      <c r="H41" s="83" t="s">
        <v>290</v>
      </c>
      <c r="I41" s="48" t="s">
        <v>342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222</v>
      </c>
      <c r="S41" s="48" t="s">
        <v>342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 t="s">
        <v>403</v>
      </c>
      <c r="C42" s="48" t="s">
        <v>344</v>
      </c>
      <c r="D42" s="90"/>
      <c r="E42" s="91"/>
      <c r="F42" s="93" t="s">
        <v>270</v>
      </c>
      <c r="G42" s="94"/>
      <c r="H42" s="83" t="s">
        <v>297</v>
      </c>
      <c r="I42" s="58"/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 t="s">
        <v>659</v>
      </c>
      <c r="C43" s="48" t="s">
        <v>344</v>
      </c>
      <c r="D43" s="52" t="s">
        <v>307</v>
      </c>
      <c r="E43" s="208" t="s">
        <v>342</v>
      </c>
      <c r="F43" s="85" t="s">
        <v>302</v>
      </c>
      <c r="G43" s="89"/>
      <c r="H43" s="83" t="s">
        <v>303</v>
      </c>
      <c r="I43" s="58"/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 t="s">
        <v>660</v>
      </c>
      <c r="C44" s="48" t="s">
        <v>344</v>
      </c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 t="s">
        <v>661</v>
      </c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666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 t="s">
        <v>662</v>
      </c>
      <c r="C46" s="48" t="s">
        <v>344</v>
      </c>
      <c r="D46" s="90" t="s">
        <v>322</v>
      </c>
      <c r="E46" s="211" t="s">
        <v>344</v>
      </c>
      <c r="F46" s="85"/>
      <c r="G46" s="89"/>
      <c r="H46" s="49" t="s">
        <v>319</v>
      </c>
      <c r="I46" s="51"/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 t="s">
        <v>358</v>
      </c>
      <c r="C47" s="48" t="s">
        <v>344</v>
      </c>
      <c r="D47" s="90" t="s">
        <v>326</v>
      </c>
      <c r="E47" s="211" t="s">
        <v>345</v>
      </c>
      <c r="F47" s="93" t="s">
        <v>313</v>
      </c>
      <c r="G47" s="212" t="s">
        <v>345</v>
      </c>
      <c r="H47" s="49" t="s">
        <v>323</v>
      </c>
      <c r="I47" s="48" t="s">
        <v>345</v>
      </c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2026.01.11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14</v>
      </c>
      <c r="AF3" s="5" t="s">
        <v>1</v>
      </c>
    </row>
    <row r="4">
      <c r="A4" s="1"/>
      <c r="B4" s="6" t="s">
        <v>675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101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16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14</v>
      </c>
      <c r="H6" s="15" t="s">
        <v>9</v>
      </c>
      <c r="I6" s="16">
        <f>countif(B12:AC53,"3")</f>
        <v>101</v>
      </c>
      <c r="J6" s="15" t="s">
        <v>10</v>
      </c>
      <c r="K6" s="16">
        <f>countif(B12:AC53,"4")</f>
        <v>16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71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71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187</v>
      </c>
      <c r="AF7" s="5" t="s">
        <v>14</v>
      </c>
    </row>
    <row r="8">
      <c r="A8" s="1"/>
      <c r="B8" s="25" t="s">
        <v>15</v>
      </c>
      <c r="C8" s="22"/>
      <c r="D8" s="26">
        <f>sum(E6,G6,I6,D7)</f>
        <v>187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7</v>
      </c>
      <c r="D11" s="38" t="s">
        <v>27</v>
      </c>
      <c r="E11" s="37">
        <f>COUNTIF(E12:E53,"1")+COUNTIF(E12:E53,"2")+COUNTIF(E12:E53,"3")+COUNTIF(E12:E53,"4")+COUNTIF(E12:E53,"5")</f>
        <v>19</v>
      </c>
      <c r="F11" s="38" t="s">
        <v>27</v>
      </c>
      <c r="G11" s="37">
        <f>COUNTIF(G12:G53,"1")+COUNTIF(G12:G53,"2")+COUNTIF(G12:G53,"3")+COUNTIF(G12:G53,"4")+COUNTIF(G12:G53,"5")</f>
        <v>28</v>
      </c>
      <c r="H11" s="38" t="s">
        <v>27</v>
      </c>
      <c r="I11" s="37">
        <f>COUNTIF(I12:I53,"1")+COUNTIF(I12:I53,"2")+COUNTIF(I12:I53,"3")+COUNTIF(I12:I53,"4")+COUNTIF(I12:I53,"5")</f>
        <v>22</v>
      </c>
      <c r="J11" s="38" t="s">
        <v>27</v>
      </c>
      <c r="K11" s="37">
        <f>COUNTIF(K12:K53,"1")+COUNTIF(K12:K53,"2")+COUNTIF(K12:K53,"3")+COUNTIF(K12:K53,"4")+COUNTIF(K12:K53,"5")</f>
        <v>17</v>
      </c>
      <c r="L11" s="38" t="s">
        <v>27</v>
      </c>
      <c r="M11" s="37">
        <f>COUNTIF(M12:M53,"1")+COUNTIF(M12:M53,"2")+COUNTIF(M12:M53,"3")+COUNTIF(M12:M53,"4")+COUNTIF(M12:M53,"5")</f>
        <v>14</v>
      </c>
      <c r="N11" s="38" t="s">
        <v>27</v>
      </c>
      <c r="O11" s="37">
        <f>COUNTIF(O12:O53,"1")+COUNTIF(O12:O53,"2")+COUNTIF(O12:O53,"3")+COUNTIF(O12:O53,"4")+COUNTIF(O12:O53,"5")</f>
        <v>13</v>
      </c>
      <c r="P11" s="38" t="s">
        <v>27</v>
      </c>
      <c r="Q11" s="37">
        <f>COUNTIF(Q12:Q53,"1")+COUNTIF(Q12:Q53,"2")+COUNTIF(Q12:Q53,"3")+COUNTIF(Q12:Q53,"4")+COUNTIF(Q12:Q53,"5")</f>
        <v>16</v>
      </c>
      <c r="R11" s="38" t="s">
        <v>27</v>
      </c>
      <c r="S11" s="37">
        <f>COUNTIF(S12:S53,"1")+COUNTIF(S12:S53,"2")+COUNTIF(S12:S53,"3")+COUNTIF(S12:S53,"4")+COUNTIF(S12:S53,"5")</f>
        <v>15</v>
      </c>
      <c r="T11" s="39" t="s">
        <v>27</v>
      </c>
      <c r="U11" s="40">
        <f>COUNTIF(U12:U53,"1")+COUNTIF(U12:U53,"2")+COUNTIF(U12:U53,"3")+COUNTIF(U12:U53,"4")+COUNTIF(U12:U53,"5")</f>
        <v>15</v>
      </c>
      <c r="V11" s="38" t="s">
        <v>27</v>
      </c>
      <c r="W11" s="37">
        <f>COUNTIF(W12:W53,"1")+COUNTIF(W12:W53,"2")+COUNTIF(W12:W53,"3")+COUNTIF(W12:W53,"4")+COUNTIF(W12:W53,"5")</f>
        <v>21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4">
        <v>5.0</v>
      </c>
      <c r="F12" s="45" t="s">
        <v>30</v>
      </c>
      <c r="G12" s="46">
        <v>5.0</v>
      </c>
      <c r="H12" s="43" t="s">
        <v>31</v>
      </c>
      <c r="I12" s="46">
        <v>5.0</v>
      </c>
      <c r="J12" s="43" t="s">
        <v>32</v>
      </c>
      <c r="K12" s="46">
        <v>5.0</v>
      </c>
      <c r="L12" s="43" t="s">
        <v>33</v>
      </c>
      <c r="M12" s="46">
        <v>5.0</v>
      </c>
      <c r="N12" s="43" t="s">
        <v>34</v>
      </c>
      <c r="O12" s="46">
        <v>5.0</v>
      </c>
      <c r="P12" s="43" t="s">
        <v>35</v>
      </c>
      <c r="Q12" s="46">
        <v>3.0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 t="s">
        <v>342</v>
      </c>
      <c r="D13" s="52" t="s">
        <v>217</v>
      </c>
      <c r="E13" s="55">
        <v>5.0</v>
      </c>
      <c r="F13" s="47" t="s">
        <v>41</v>
      </c>
      <c r="G13" s="48">
        <v>5.0</v>
      </c>
      <c r="H13" s="52" t="s">
        <v>42</v>
      </c>
      <c r="I13" s="55">
        <v>5.0</v>
      </c>
      <c r="J13" s="49" t="s">
        <v>650</v>
      </c>
      <c r="K13" s="48">
        <v>3.0</v>
      </c>
      <c r="L13" s="52" t="s">
        <v>631</v>
      </c>
      <c r="M13" s="55">
        <v>3.0</v>
      </c>
      <c r="N13" s="54" t="s">
        <v>45</v>
      </c>
      <c r="O13" s="48">
        <v>5.0</v>
      </c>
      <c r="P13" s="52" t="s">
        <v>46</v>
      </c>
      <c r="Q13" s="55">
        <v>3.0</v>
      </c>
      <c r="R13" s="54" t="s">
        <v>129</v>
      </c>
      <c r="S13" s="48">
        <v>3.0</v>
      </c>
      <c r="T13" s="72" t="s">
        <v>286</v>
      </c>
      <c r="U13" s="325"/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48">
        <v>5.0</v>
      </c>
      <c r="D14" s="49" t="s">
        <v>40</v>
      </c>
      <c r="E14" s="205">
        <v>3.0</v>
      </c>
      <c r="F14" s="47" t="s">
        <v>52</v>
      </c>
      <c r="G14" s="48">
        <v>4.0</v>
      </c>
      <c r="H14" s="52" t="s">
        <v>53</v>
      </c>
      <c r="I14" s="55">
        <v>5.0</v>
      </c>
      <c r="J14" s="49" t="s">
        <v>75</v>
      </c>
      <c r="K14" s="48">
        <v>1.0</v>
      </c>
      <c r="L14" s="54" t="s">
        <v>210</v>
      </c>
      <c r="M14" s="48">
        <v>3.0</v>
      </c>
      <c r="N14" s="54" t="s">
        <v>56</v>
      </c>
      <c r="O14" s="48"/>
      <c r="P14" s="54" t="s">
        <v>57</v>
      </c>
      <c r="Q14" s="56">
        <v>3.0</v>
      </c>
      <c r="R14" s="54" t="s">
        <v>99</v>
      </c>
      <c r="S14" s="48">
        <v>3.0</v>
      </c>
      <c r="T14" s="54" t="s">
        <v>294</v>
      </c>
      <c r="U14" s="48">
        <v>4.0</v>
      </c>
      <c r="V14" s="54" t="s">
        <v>60</v>
      </c>
      <c r="W14" s="56">
        <v>3.0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5.0</v>
      </c>
      <c r="D15" s="49" t="s">
        <v>62</v>
      </c>
      <c r="E15" s="205">
        <v>2.0</v>
      </c>
      <c r="F15" s="47" t="s">
        <v>63</v>
      </c>
      <c r="G15" s="48">
        <v>3.0</v>
      </c>
      <c r="H15" s="72" t="s">
        <v>309</v>
      </c>
      <c r="I15" s="73">
        <v>5.0</v>
      </c>
      <c r="J15" s="49" t="s">
        <v>85</v>
      </c>
      <c r="K15" s="48">
        <v>3.0</v>
      </c>
      <c r="L15" s="54"/>
      <c r="M15" s="51"/>
      <c r="N15" s="54" t="s">
        <v>66</v>
      </c>
      <c r="O15" s="48">
        <v>2.0</v>
      </c>
      <c r="P15" s="49" t="s">
        <v>67</v>
      </c>
      <c r="Q15" s="48">
        <v>5.0</v>
      </c>
      <c r="R15" s="54" t="s">
        <v>149</v>
      </c>
      <c r="S15" s="51"/>
      <c r="T15" s="54" t="s">
        <v>48</v>
      </c>
      <c r="U15" s="51"/>
      <c r="V15" s="54" t="s">
        <v>70</v>
      </c>
      <c r="W15" s="56">
        <v>5.0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 t="s">
        <v>342</v>
      </c>
      <c r="D16" s="49" t="s">
        <v>72</v>
      </c>
      <c r="E16" s="205">
        <v>3.0</v>
      </c>
      <c r="F16" s="47" t="s">
        <v>73</v>
      </c>
      <c r="G16" s="48">
        <v>2.0</v>
      </c>
      <c r="H16" s="49" t="s">
        <v>74</v>
      </c>
      <c r="I16" s="48">
        <v>5.0</v>
      </c>
      <c r="J16" s="49" t="s">
        <v>95</v>
      </c>
      <c r="K16" s="48">
        <v>3.0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>
        <v>4.0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63"/>
      <c r="C17" s="51"/>
      <c r="D17" s="49" t="s">
        <v>82</v>
      </c>
      <c r="E17" s="205" t="s">
        <v>342</v>
      </c>
      <c r="F17" s="47" t="s">
        <v>141</v>
      </c>
      <c r="G17" s="48">
        <v>3.0</v>
      </c>
      <c r="H17" s="49" t="s">
        <v>84</v>
      </c>
      <c r="I17" s="48">
        <v>3.0</v>
      </c>
      <c r="J17" s="49" t="s">
        <v>117</v>
      </c>
      <c r="K17" s="58"/>
      <c r="L17" s="52" t="s">
        <v>641</v>
      </c>
      <c r="M17" s="55">
        <v>5.0</v>
      </c>
      <c r="N17" s="52" t="s">
        <v>127</v>
      </c>
      <c r="O17" s="55">
        <v>5.0</v>
      </c>
      <c r="P17" s="49" t="s">
        <v>88</v>
      </c>
      <c r="Q17" s="48">
        <v>3.0</v>
      </c>
      <c r="R17" s="54" t="s">
        <v>139</v>
      </c>
      <c r="S17" s="48">
        <v>4.0</v>
      </c>
      <c r="T17" s="54" t="s">
        <v>69</v>
      </c>
      <c r="U17" s="48"/>
      <c r="V17" s="54" t="s">
        <v>91</v>
      </c>
      <c r="W17" s="56">
        <v>3.0</v>
      </c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61" t="s">
        <v>102</v>
      </c>
      <c r="C18" s="53"/>
      <c r="D18" s="49" t="s">
        <v>92</v>
      </c>
      <c r="E18" s="50"/>
      <c r="F18" s="47" t="s">
        <v>81</v>
      </c>
      <c r="G18" s="48">
        <v>3.0</v>
      </c>
      <c r="H18" s="49" t="s">
        <v>94</v>
      </c>
      <c r="I18" s="48">
        <v>3.0</v>
      </c>
      <c r="J18" s="49"/>
      <c r="K18" s="51"/>
      <c r="L18" s="54" t="s">
        <v>156</v>
      </c>
      <c r="M18" s="48">
        <v>3.0</v>
      </c>
      <c r="N18" s="54" t="s">
        <v>137</v>
      </c>
      <c r="O18" s="48">
        <v>5.0</v>
      </c>
      <c r="P18" s="49" t="s">
        <v>98</v>
      </c>
      <c r="Q18" s="48">
        <v>3.0</v>
      </c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3" t="s">
        <v>113</v>
      </c>
      <c r="C19" s="48">
        <v>5.0</v>
      </c>
      <c r="D19" s="49" t="s">
        <v>103</v>
      </c>
      <c r="E19" s="205">
        <v>4.0</v>
      </c>
      <c r="F19" s="47" t="s">
        <v>83</v>
      </c>
      <c r="G19" s="48">
        <v>5.0</v>
      </c>
      <c r="H19" s="49" t="s">
        <v>105</v>
      </c>
      <c r="I19" s="48">
        <v>3.0</v>
      </c>
      <c r="J19" s="49"/>
      <c r="K19" s="58"/>
      <c r="L19" s="54" t="s">
        <v>351</v>
      </c>
      <c r="M19" s="51"/>
      <c r="N19" s="54" t="s">
        <v>147</v>
      </c>
      <c r="O19" s="48">
        <v>5.0</v>
      </c>
      <c r="P19" s="49" t="s">
        <v>109</v>
      </c>
      <c r="Q19" s="48">
        <v>3.0</v>
      </c>
      <c r="R19" s="54" t="s">
        <v>89</v>
      </c>
      <c r="S19" s="51"/>
      <c r="T19" s="54" t="s">
        <v>223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122</v>
      </c>
      <c r="C20" s="48">
        <v>3.0</v>
      </c>
      <c r="D20" s="49" t="s">
        <v>114</v>
      </c>
      <c r="E20" s="205">
        <v>3.0</v>
      </c>
      <c r="F20" s="47" t="s">
        <v>93</v>
      </c>
      <c r="G20" s="48">
        <v>5.0</v>
      </c>
      <c r="H20" s="49" t="s">
        <v>116</v>
      </c>
      <c r="I20" s="51"/>
      <c r="J20" s="52" t="s">
        <v>174</v>
      </c>
      <c r="K20" s="55">
        <v>3.0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48">
        <v>3.0</v>
      </c>
      <c r="T20" s="54" t="s">
        <v>265</v>
      </c>
      <c r="U20" s="48">
        <v>3.0</v>
      </c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6"/>
      <c r="C21" s="51"/>
      <c r="D21" s="49"/>
      <c r="E21" s="50"/>
      <c r="F21" s="47" t="s">
        <v>123</v>
      </c>
      <c r="G21" s="48">
        <v>3.0</v>
      </c>
      <c r="H21" s="49" t="s">
        <v>124</v>
      </c>
      <c r="I21" s="48">
        <v>2.0</v>
      </c>
      <c r="J21" s="49" t="s">
        <v>181</v>
      </c>
      <c r="K21" s="51"/>
      <c r="L21" s="49" t="s">
        <v>126</v>
      </c>
      <c r="M21" s="58"/>
      <c r="N21" s="54"/>
      <c r="O21" s="51"/>
      <c r="P21" s="49" t="s">
        <v>128</v>
      </c>
      <c r="Q21" s="48" t="s">
        <v>342</v>
      </c>
      <c r="R21" s="54" t="s">
        <v>58</v>
      </c>
      <c r="S21" s="51"/>
      <c r="T21" s="54"/>
      <c r="U21" s="51"/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1" t="s">
        <v>151</v>
      </c>
      <c r="C22" s="69"/>
      <c r="D22" s="49"/>
      <c r="E22" s="50"/>
      <c r="F22" s="47" t="s">
        <v>134</v>
      </c>
      <c r="G22" s="48">
        <v>3.0</v>
      </c>
      <c r="H22" s="49" t="s">
        <v>135</v>
      </c>
      <c r="I22" s="48">
        <v>3.0</v>
      </c>
      <c r="J22" s="49" t="s">
        <v>190</v>
      </c>
      <c r="K22" s="48">
        <v>3.0</v>
      </c>
      <c r="L22" s="71"/>
      <c r="M22" s="58"/>
      <c r="N22" s="52" t="s">
        <v>87</v>
      </c>
      <c r="O22" s="55">
        <v>2.0</v>
      </c>
      <c r="P22" s="49" t="s">
        <v>138</v>
      </c>
      <c r="Q22" s="51"/>
      <c r="R22" s="54" t="s">
        <v>68</v>
      </c>
      <c r="S22" s="51"/>
      <c r="T22" s="52" t="s">
        <v>130</v>
      </c>
      <c r="U22" s="55">
        <v>3.0</v>
      </c>
      <c r="V22" s="54"/>
      <c r="W22" s="62"/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59" t="s">
        <v>160</v>
      </c>
      <c r="C23" s="48">
        <v>3.0</v>
      </c>
      <c r="D23" s="64" t="s">
        <v>133</v>
      </c>
      <c r="E23" s="206">
        <v>5.0</v>
      </c>
      <c r="F23" s="47" t="s">
        <v>115</v>
      </c>
      <c r="G23" s="48">
        <v>3.0</v>
      </c>
      <c r="H23" s="49" t="s">
        <v>144</v>
      </c>
      <c r="I23" s="51"/>
      <c r="J23" s="49" t="s">
        <v>209</v>
      </c>
      <c r="K23" s="51"/>
      <c r="L23" s="52" t="s">
        <v>76</v>
      </c>
      <c r="M23" s="55">
        <v>3.0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>
        <v>2.0</v>
      </c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170</v>
      </c>
      <c r="C24" s="48">
        <v>4.0</v>
      </c>
      <c r="D24" s="67" t="s">
        <v>142</v>
      </c>
      <c r="E24" s="213">
        <v>3.0</v>
      </c>
      <c r="F24" s="47" t="s">
        <v>104</v>
      </c>
      <c r="G24" s="48">
        <v>3.0</v>
      </c>
      <c r="H24" s="49" t="s">
        <v>154</v>
      </c>
      <c r="I24" s="48" t="s">
        <v>345</v>
      </c>
      <c r="J24" s="49" t="s">
        <v>199</v>
      </c>
      <c r="K24" s="51"/>
      <c r="L24" s="52" t="s">
        <v>146</v>
      </c>
      <c r="M24" s="55">
        <v>3.0</v>
      </c>
      <c r="N24" s="54" t="s">
        <v>108</v>
      </c>
      <c r="O24" s="51"/>
      <c r="P24" s="49" t="s">
        <v>141</v>
      </c>
      <c r="Q24" s="48">
        <v>3.0</v>
      </c>
      <c r="R24" s="54" t="s">
        <v>157</v>
      </c>
      <c r="S24" s="51"/>
      <c r="T24" s="54" t="s">
        <v>150</v>
      </c>
      <c r="U24" s="51"/>
      <c r="V24" s="54" t="s">
        <v>169</v>
      </c>
      <c r="W24" s="56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74" t="s">
        <v>179</v>
      </c>
      <c r="C25" s="51"/>
      <c r="D25" s="67" t="s">
        <v>152</v>
      </c>
      <c r="E25" s="213">
        <v>2.0</v>
      </c>
      <c r="F25" s="47" t="s">
        <v>143</v>
      </c>
      <c r="G25" s="48">
        <v>3.0</v>
      </c>
      <c r="H25" s="49" t="s">
        <v>163</v>
      </c>
      <c r="I25" s="51"/>
      <c r="J25" s="49" t="s">
        <v>652</v>
      </c>
      <c r="K25" s="51"/>
      <c r="L25" s="54" t="s">
        <v>96</v>
      </c>
      <c r="M25" s="48">
        <v>3.0</v>
      </c>
      <c r="N25" s="54"/>
      <c r="O25" s="51"/>
      <c r="P25" s="52" t="s">
        <v>166</v>
      </c>
      <c r="Q25" s="55">
        <v>3.0</v>
      </c>
      <c r="R25" s="54" t="s">
        <v>167</v>
      </c>
      <c r="S25" s="51"/>
      <c r="T25" s="54" t="s">
        <v>158</v>
      </c>
      <c r="U25" s="51"/>
      <c r="V25" s="54" t="s">
        <v>178</v>
      </c>
      <c r="W25" s="56">
        <v>5.0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187</v>
      </c>
      <c r="C26" s="51"/>
      <c r="D26" s="67" t="s">
        <v>161</v>
      </c>
      <c r="E26" s="213">
        <v>4.0</v>
      </c>
      <c r="F26" s="47" t="s">
        <v>153</v>
      </c>
      <c r="G26" s="48">
        <v>5.0</v>
      </c>
      <c r="H26" s="49" t="s">
        <v>173</v>
      </c>
      <c r="I26" s="51"/>
      <c r="J26" s="49"/>
      <c r="K26" s="51"/>
      <c r="L26" s="54" t="s">
        <v>86</v>
      </c>
      <c r="M26" s="48">
        <v>3.0</v>
      </c>
      <c r="N26" s="54"/>
      <c r="O26" s="51"/>
      <c r="P26" s="49" t="s">
        <v>177</v>
      </c>
      <c r="Q26" s="48">
        <v>3.0</v>
      </c>
      <c r="R26" s="54" t="s">
        <v>78</v>
      </c>
      <c r="S26" s="51"/>
      <c r="T26" s="54" t="s">
        <v>300</v>
      </c>
      <c r="U26" s="48">
        <v>3.0</v>
      </c>
      <c r="V26" s="54" t="s">
        <v>186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653</v>
      </c>
      <c r="I27" s="51"/>
      <c r="J27" s="52" t="s">
        <v>47</v>
      </c>
      <c r="K27" s="55">
        <v>5.0</v>
      </c>
      <c r="L27" s="54" t="s">
        <v>164</v>
      </c>
      <c r="M27" s="48">
        <v>3.0</v>
      </c>
      <c r="N27" s="52" t="s">
        <v>165</v>
      </c>
      <c r="O27" s="55">
        <v>5.0</v>
      </c>
      <c r="P27" s="49" t="s">
        <v>183</v>
      </c>
      <c r="Q27" s="48">
        <v>3.0</v>
      </c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205</v>
      </c>
      <c r="C28" s="51"/>
      <c r="D28" s="67" t="s">
        <v>180</v>
      </c>
      <c r="E28" s="213" t="s">
        <v>342</v>
      </c>
      <c r="F28" s="75" t="s">
        <v>189</v>
      </c>
      <c r="G28" s="207">
        <v>5.0</v>
      </c>
      <c r="H28" s="49"/>
      <c r="I28" s="51"/>
      <c r="J28" s="49" t="s">
        <v>234</v>
      </c>
      <c r="K28" s="48">
        <v>2.0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>
        <v>5.0</v>
      </c>
      <c r="T28" s="54"/>
      <c r="U28" s="51"/>
      <c r="V28" s="54" t="s">
        <v>204</v>
      </c>
      <c r="W28" s="56">
        <v>5.0</v>
      </c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216</v>
      </c>
      <c r="C29" s="51"/>
      <c r="D29" s="67" t="s">
        <v>188</v>
      </c>
      <c r="E29" s="213">
        <v>5.0</v>
      </c>
      <c r="F29" s="77" t="s">
        <v>197</v>
      </c>
      <c r="G29" s="214"/>
      <c r="H29" s="79" t="s">
        <v>198</v>
      </c>
      <c r="I29" s="55">
        <v>4.0</v>
      </c>
      <c r="J29" s="49" t="s">
        <v>324</v>
      </c>
      <c r="K29" s="48" t="s">
        <v>345</v>
      </c>
      <c r="L29" s="52" t="s">
        <v>44</v>
      </c>
      <c r="M29" s="53"/>
      <c r="N29" s="54" t="s">
        <v>176</v>
      </c>
      <c r="O29" s="48">
        <v>4.0</v>
      </c>
      <c r="P29" s="71"/>
      <c r="Q29" s="58"/>
      <c r="R29" s="49" t="s">
        <v>202</v>
      </c>
      <c r="S29" s="48"/>
      <c r="T29" s="87"/>
      <c r="U29" s="51"/>
      <c r="V29" s="54" t="s">
        <v>215</v>
      </c>
      <c r="W29" s="56">
        <v>5.0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/>
      <c r="C30" s="48"/>
      <c r="D30" s="67"/>
      <c r="E30" s="68"/>
      <c r="F30" s="77" t="s">
        <v>111</v>
      </c>
      <c r="G30" s="214">
        <v>3.0</v>
      </c>
      <c r="H30" s="83" t="s">
        <v>208</v>
      </c>
      <c r="I30" s="48">
        <v>4.0</v>
      </c>
      <c r="J30" s="49" t="s">
        <v>43</v>
      </c>
      <c r="K30" s="48">
        <v>2.0</v>
      </c>
      <c r="L30" s="54" t="s">
        <v>107</v>
      </c>
      <c r="M30" s="48">
        <v>3.0</v>
      </c>
      <c r="N30" s="54"/>
      <c r="O30" s="51"/>
      <c r="P30" s="52" t="s">
        <v>212</v>
      </c>
      <c r="Q30" s="55">
        <v>3.0</v>
      </c>
      <c r="R30" s="54" t="s">
        <v>236</v>
      </c>
      <c r="S30" s="48">
        <v>4.0</v>
      </c>
      <c r="T30" s="52" t="s">
        <v>185</v>
      </c>
      <c r="U30" s="55">
        <v>5.0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48"/>
      <c r="D31" s="52" t="s">
        <v>206</v>
      </c>
      <c r="E31" s="208">
        <v>5.0</v>
      </c>
      <c r="F31" s="81" t="s">
        <v>318</v>
      </c>
      <c r="G31" s="209">
        <v>3.0</v>
      </c>
      <c r="H31" s="83" t="s">
        <v>219</v>
      </c>
      <c r="I31" s="58"/>
      <c r="J31" s="49" t="s">
        <v>327</v>
      </c>
      <c r="K31" s="51"/>
      <c r="L31" s="49" t="s">
        <v>175</v>
      </c>
      <c r="M31" s="48">
        <v>3.0</v>
      </c>
      <c r="N31" s="54"/>
      <c r="O31" s="51"/>
      <c r="P31" s="49" t="s">
        <v>229</v>
      </c>
      <c r="Q31" s="48" t="s">
        <v>345</v>
      </c>
      <c r="R31" s="54" t="s">
        <v>230</v>
      </c>
      <c r="S31" s="48">
        <v>2.0</v>
      </c>
      <c r="T31" s="54" t="s">
        <v>194</v>
      </c>
      <c r="U31" s="48">
        <v>3.0</v>
      </c>
      <c r="V31" s="72" t="s">
        <v>238</v>
      </c>
      <c r="W31" s="73">
        <v>5.0</v>
      </c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48"/>
      <c r="D32" s="54" t="s">
        <v>231</v>
      </c>
      <c r="E32" s="215">
        <v>3.0</v>
      </c>
      <c r="F32" s="77" t="s">
        <v>207</v>
      </c>
      <c r="G32" s="209">
        <v>3.0</v>
      </c>
      <c r="H32" s="83" t="s">
        <v>227</v>
      </c>
      <c r="I32" s="48">
        <v>3.0</v>
      </c>
      <c r="J32" s="49" t="s">
        <v>106</v>
      </c>
      <c r="K32" s="51"/>
      <c r="L32" s="49" t="s">
        <v>55</v>
      </c>
      <c r="M32" s="58"/>
      <c r="N32" s="52" t="s">
        <v>201</v>
      </c>
      <c r="O32" s="55">
        <v>5.0</v>
      </c>
      <c r="P32" s="49" t="s">
        <v>304</v>
      </c>
      <c r="Q32" s="58"/>
      <c r="R32" s="54"/>
      <c r="S32" s="51"/>
      <c r="T32" s="54" t="s">
        <v>311</v>
      </c>
      <c r="U32" s="48">
        <v>4.0</v>
      </c>
      <c r="V32" s="54" t="s">
        <v>246</v>
      </c>
      <c r="W32" s="56">
        <v>3.0</v>
      </c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225</v>
      </c>
      <c r="E33" s="215" t="s">
        <v>342</v>
      </c>
      <c r="F33" s="85" t="s">
        <v>218</v>
      </c>
      <c r="G33" s="209">
        <v>3.0</v>
      </c>
      <c r="H33" s="83" t="s">
        <v>233</v>
      </c>
      <c r="I33" s="48">
        <v>3.0</v>
      </c>
      <c r="J33" s="49" t="s">
        <v>65</v>
      </c>
      <c r="K33" s="48">
        <v>3.0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>
        <v>2.0</v>
      </c>
      <c r="V33" s="54" t="s">
        <v>255</v>
      </c>
      <c r="W33" s="56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88"/>
      <c r="F34" s="85" t="s">
        <v>256</v>
      </c>
      <c r="G34" s="210">
        <v>4.0</v>
      </c>
      <c r="H34" s="83" t="s">
        <v>241</v>
      </c>
      <c r="I34" s="48">
        <v>3.0</v>
      </c>
      <c r="J34" s="49" t="s">
        <v>54</v>
      </c>
      <c r="K34" s="48">
        <v>3.0</v>
      </c>
      <c r="L34" s="49"/>
      <c r="M34" s="58"/>
      <c r="N34" s="54" t="s">
        <v>211</v>
      </c>
      <c r="O34" s="48">
        <v>3.0</v>
      </c>
      <c r="P34" s="52" t="s">
        <v>244</v>
      </c>
      <c r="Q34" s="55">
        <v>5.0</v>
      </c>
      <c r="R34" s="49" t="s">
        <v>260</v>
      </c>
      <c r="S34" s="48">
        <v>3.0</v>
      </c>
      <c r="T34" s="54" t="s">
        <v>203</v>
      </c>
      <c r="U34" s="48">
        <v>3.0</v>
      </c>
      <c r="V34" s="54" t="s">
        <v>262</v>
      </c>
      <c r="W34" s="56">
        <v>3.0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59" t="s">
        <v>358</v>
      </c>
      <c r="C35" s="48">
        <v>3.0</v>
      </c>
      <c r="D35" s="90" t="s">
        <v>247</v>
      </c>
      <c r="E35" s="211">
        <v>3.0</v>
      </c>
      <c r="F35" s="47"/>
      <c r="G35" s="89"/>
      <c r="H35" s="83" t="s">
        <v>249</v>
      </c>
      <c r="I35" s="48">
        <v>3.0</v>
      </c>
      <c r="J35" s="49"/>
      <c r="K35" s="51"/>
      <c r="L35" s="52" t="s">
        <v>191</v>
      </c>
      <c r="M35" s="55">
        <v>3.0</v>
      </c>
      <c r="N35" s="54"/>
      <c r="O35" s="51"/>
      <c r="P35" s="49" t="s">
        <v>252</v>
      </c>
      <c r="Q35" s="48">
        <v>4.0</v>
      </c>
      <c r="R35" s="54"/>
      <c r="S35" s="51"/>
      <c r="T35" s="54" t="s">
        <v>214</v>
      </c>
      <c r="U35" s="48">
        <v>3.0</v>
      </c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83"/>
      <c r="E36" s="339"/>
      <c r="F36" s="93" t="s">
        <v>268</v>
      </c>
      <c r="G36" s="212">
        <v>3.0</v>
      </c>
      <c r="H36" s="83" t="s">
        <v>257</v>
      </c>
      <c r="I36" s="48">
        <v>3.0</v>
      </c>
      <c r="J36" s="52" t="s">
        <v>228</v>
      </c>
      <c r="K36" s="53"/>
      <c r="L36" s="49" t="s">
        <v>200</v>
      </c>
      <c r="M36" s="48">
        <v>3.0</v>
      </c>
      <c r="N36" s="52" t="s">
        <v>235</v>
      </c>
      <c r="O36" s="55">
        <v>5.0</v>
      </c>
      <c r="P36" s="49" t="s">
        <v>259</v>
      </c>
      <c r="Q36" s="48" t="s">
        <v>342</v>
      </c>
      <c r="R36" s="52" t="s">
        <v>272</v>
      </c>
      <c r="S36" s="55">
        <v>5.0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08">
        <v>5.0</v>
      </c>
      <c r="F37" s="85" t="s">
        <v>274</v>
      </c>
      <c r="G37" s="48">
        <v>3.0</v>
      </c>
      <c r="H37" s="83" t="s">
        <v>264</v>
      </c>
      <c r="I37" s="58"/>
      <c r="J37" s="49" t="s">
        <v>275</v>
      </c>
      <c r="K37" s="48">
        <v>2.0</v>
      </c>
      <c r="L37" s="71"/>
      <c r="M37" s="58"/>
      <c r="N37" s="54" t="s">
        <v>243</v>
      </c>
      <c r="O37" s="48">
        <v>5.0</v>
      </c>
      <c r="P37" s="49"/>
      <c r="Q37" s="51"/>
      <c r="R37" s="54" t="s">
        <v>277</v>
      </c>
      <c r="S37" s="48">
        <v>5.0</v>
      </c>
      <c r="T37" s="87"/>
      <c r="U37" s="51"/>
      <c r="V37" s="72" t="s">
        <v>279</v>
      </c>
      <c r="W37" s="73">
        <v>3.0</v>
      </c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08">
        <v>3.0</v>
      </c>
      <c r="F38" s="85" t="s">
        <v>281</v>
      </c>
      <c r="G38" s="48">
        <v>3.0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>
        <v>5.0</v>
      </c>
      <c r="R38" s="54" t="s">
        <v>213</v>
      </c>
      <c r="S38" s="51"/>
      <c r="T38" s="52" t="s">
        <v>237</v>
      </c>
      <c r="U38" s="55">
        <v>3.0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240</v>
      </c>
      <c r="G39" s="48"/>
      <c r="H39" s="83"/>
      <c r="I39" s="58"/>
      <c r="J39" s="49" t="s">
        <v>258</v>
      </c>
      <c r="K39" s="48" t="s">
        <v>345</v>
      </c>
      <c r="L39" s="71"/>
      <c r="M39" s="58"/>
      <c r="N39" s="54"/>
      <c r="O39" s="51"/>
      <c r="P39" s="49" t="s">
        <v>276</v>
      </c>
      <c r="Q39" s="48">
        <v>3.0</v>
      </c>
      <c r="R39" s="54" t="s">
        <v>299</v>
      </c>
      <c r="S39" s="48">
        <v>5.0</v>
      </c>
      <c r="T39" s="54" t="s">
        <v>168</v>
      </c>
      <c r="U39" s="48">
        <v>5.0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47" t="s">
        <v>289</v>
      </c>
      <c r="G40" s="48">
        <v>3.0</v>
      </c>
      <c r="H40" s="79" t="s">
        <v>282</v>
      </c>
      <c r="I40" s="55">
        <v>3.0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>
        <v>3.0</v>
      </c>
      <c r="T40" s="54" t="s">
        <v>245</v>
      </c>
      <c r="U40" s="48">
        <v>5.0</v>
      </c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1" t="s">
        <v>345</v>
      </c>
      <c r="F41" s="47"/>
      <c r="G41" s="51"/>
      <c r="H41" s="83" t="s">
        <v>290</v>
      </c>
      <c r="I41" s="48">
        <v>4.0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385</v>
      </c>
      <c r="S41" s="48">
        <v>3.0</v>
      </c>
      <c r="T41" s="54" t="s">
        <v>100</v>
      </c>
      <c r="U41" s="48" t="s">
        <v>342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93" t="s">
        <v>270</v>
      </c>
      <c r="G42" s="212">
        <v>5.0</v>
      </c>
      <c r="H42" s="83" t="s">
        <v>297</v>
      </c>
      <c r="I42" s="48">
        <v>5.0</v>
      </c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48" t="s">
        <v>345</v>
      </c>
      <c r="V42" s="87"/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08">
        <v>5.0</v>
      </c>
      <c r="F43" s="85" t="s">
        <v>302</v>
      </c>
      <c r="G43" s="89"/>
      <c r="H43" s="83" t="s">
        <v>303</v>
      </c>
      <c r="I43" s="48">
        <v>4.0</v>
      </c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>
        <v>3.0</v>
      </c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 t="s">
        <v>342</v>
      </c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211" t="s">
        <v>342</v>
      </c>
      <c r="F45" s="47"/>
      <c r="G45" s="58"/>
      <c r="H45" s="49" t="s">
        <v>314</v>
      </c>
      <c r="I45" s="51"/>
      <c r="J45" s="52" t="s">
        <v>666</v>
      </c>
      <c r="K45" s="55">
        <v>3.0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211" t="s">
        <v>342</v>
      </c>
      <c r="F46" s="85"/>
      <c r="G46" s="89"/>
      <c r="H46" s="49" t="s">
        <v>319</v>
      </c>
      <c r="I46" s="48" t="s">
        <v>342</v>
      </c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1" t="s">
        <v>345</v>
      </c>
      <c r="F47" s="93" t="s">
        <v>313</v>
      </c>
      <c r="G47" s="212">
        <v>3.0</v>
      </c>
      <c r="H47" s="49" t="s">
        <v>323</v>
      </c>
      <c r="I47" s="48" t="s">
        <v>345</v>
      </c>
      <c r="J47" s="49" t="s">
        <v>145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 t="s">
        <v>232</v>
      </c>
      <c r="G48" s="210">
        <v>2.0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>
        <v>3.0</v>
      </c>
      <c r="J49" s="52" t="s">
        <v>667</v>
      </c>
      <c r="K49" s="55">
        <v>3.0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>
        <v>3.0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2026.01.10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97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676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97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11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9</v>
      </c>
      <c r="J11" s="191" t="s">
        <v>27</v>
      </c>
      <c r="K11" s="192">
        <f>countif(K12:K51,"*v*")+countif(K12:K51,"*c*")</f>
        <v>5</v>
      </c>
      <c r="L11" s="191" t="s">
        <v>27</v>
      </c>
      <c r="M11" s="192">
        <f>countif(M12:M51,"*v*")+countif(M12:M51,"*c*")</f>
        <v>11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9</v>
      </c>
      <c r="R11" s="191" t="s">
        <v>27</v>
      </c>
      <c r="S11" s="192">
        <f>countif(S12:S51,"*v*")+countif(S12:S51,"*c*")</f>
        <v>8</v>
      </c>
      <c r="T11" s="191" t="s">
        <v>27</v>
      </c>
      <c r="U11" s="192">
        <f>countif(U12:U51,"*v*")+countif(U12:U51,"*c*")</f>
        <v>7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51"/>
      <c r="D13" s="52" t="s">
        <v>217</v>
      </c>
      <c r="E13" s="55" t="s">
        <v>344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51"/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40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58"/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51"/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51"/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 t="s">
        <v>141</v>
      </c>
      <c r="G17" s="48" t="s">
        <v>344</v>
      </c>
      <c r="H17" s="49" t="s">
        <v>84</v>
      </c>
      <c r="I17" s="48" t="s">
        <v>344</v>
      </c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51"/>
      <c r="P18" s="49" t="s">
        <v>98</v>
      </c>
      <c r="Q18" s="48"/>
      <c r="R18" s="54" t="s">
        <v>110</v>
      </c>
      <c r="S18" s="48" t="s">
        <v>342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6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343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181</v>
      </c>
      <c r="K21" s="51"/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51"/>
      <c r="H22" s="49" t="s">
        <v>135</v>
      </c>
      <c r="I22" s="51"/>
      <c r="J22" s="49" t="s">
        <v>190</v>
      </c>
      <c r="K22" s="48" t="s">
        <v>343</v>
      </c>
      <c r="L22" s="71"/>
      <c r="M22" s="58"/>
      <c r="N22" s="52" t="s">
        <v>87</v>
      </c>
      <c r="O22" s="55" t="s">
        <v>344</v>
      </c>
      <c r="P22" s="49" t="s">
        <v>138</v>
      </c>
      <c r="Q22" s="48" t="s">
        <v>344</v>
      </c>
      <c r="R22" s="54" t="s">
        <v>68</v>
      </c>
      <c r="S22" s="51"/>
      <c r="T22" s="52" t="s">
        <v>130</v>
      </c>
      <c r="U22" s="55" t="s">
        <v>343</v>
      </c>
      <c r="V22" s="54"/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6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142</v>
      </c>
      <c r="E24" s="213" t="s">
        <v>344</v>
      </c>
      <c r="F24" s="47" t="s">
        <v>104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51"/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58"/>
      <c r="H26" s="49" t="s">
        <v>173</v>
      </c>
      <c r="I26" s="51"/>
      <c r="J26" s="49"/>
      <c r="K26" s="51"/>
      <c r="L26" s="54" t="s">
        <v>86</v>
      </c>
      <c r="M26" s="48" t="s">
        <v>344</v>
      </c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653</v>
      </c>
      <c r="I27" s="51"/>
      <c r="J27" s="52" t="s">
        <v>47</v>
      </c>
      <c r="K27" s="53"/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68"/>
      <c r="F29" s="77" t="s">
        <v>197</v>
      </c>
      <c r="G29" s="214" t="s">
        <v>342</v>
      </c>
      <c r="H29" s="79" t="s">
        <v>198</v>
      </c>
      <c r="I29" s="53"/>
      <c r="J29" s="49" t="s">
        <v>324</v>
      </c>
      <c r="K29" s="51"/>
      <c r="L29" s="52" t="s">
        <v>44</v>
      </c>
      <c r="M29" s="53"/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594</v>
      </c>
      <c r="C30" s="48" t="s">
        <v>344</v>
      </c>
      <c r="D30" s="67"/>
      <c r="E30" s="68"/>
      <c r="F30" s="77" t="s">
        <v>111</v>
      </c>
      <c r="G30" s="214" t="s">
        <v>344</v>
      </c>
      <c r="H30" s="83" t="s">
        <v>208</v>
      </c>
      <c r="I30" s="58"/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/>
      <c r="R30" s="54" t="s">
        <v>236</v>
      </c>
      <c r="S30" s="48" t="s">
        <v>344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591</v>
      </c>
      <c r="C31" s="48" t="s">
        <v>344</v>
      </c>
      <c r="D31" s="52" t="s">
        <v>206</v>
      </c>
      <c r="E31" s="208" t="s">
        <v>344</v>
      </c>
      <c r="F31" s="81" t="s">
        <v>318</v>
      </c>
      <c r="G31" s="209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48" t="s">
        <v>344</v>
      </c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677</v>
      </c>
      <c r="C32" s="48" t="s">
        <v>344</v>
      </c>
      <c r="D32" s="54" t="s">
        <v>231</v>
      </c>
      <c r="E32" s="84"/>
      <c r="F32" s="77" t="s">
        <v>207</v>
      </c>
      <c r="G32" s="209" t="s">
        <v>342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58"/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678</v>
      </c>
      <c r="C33" s="51"/>
      <c r="D33" s="49" t="s">
        <v>225</v>
      </c>
      <c r="E33" s="84"/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 t="s">
        <v>343</v>
      </c>
      <c r="V33" s="54" t="s">
        <v>255</v>
      </c>
      <c r="W33" s="56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51"/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6" t="s">
        <v>344</v>
      </c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59" t="s">
        <v>679</v>
      </c>
      <c r="C35" s="48" t="s">
        <v>344</v>
      </c>
      <c r="D35" s="90"/>
      <c r="E35" s="91"/>
      <c r="F35" s="47" t="s">
        <v>226</v>
      </c>
      <c r="G35" s="210" t="s">
        <v>344</v>
      </c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680</v>
      </c>
      <c r="C36" s="48" t="s">
        <v>344</v>
      </c>
      <c r="D36" s="83"/>
      <c r="E36" s="339"/>
      <c r="F36" s="93" t="s">
        <v>268</v>
      </c>
      <c r="G36" s="212" t="s">
        <v>344</v>
      </c>
      <c r="H36" s="83" t="s">
        <v>257</v>
      </c>
      <c r="I36" s="58"/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681</v>
      </c>
      <c r="C37" s="48" t="s">
        <v>344</v>
      </c>
      <c r="D37" s="52" t="s">
        <v>263</v>
      </c>
      <c r="E37" s="208" t="s">
        <v>344</v>
      </c>
      <c r="F37" s="85" t="s">
        <v>274</v>
      </c>
      <c r="G37" s="48" t="s">
        <v>344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3"/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47" t="s">
        <v>289</v>
      </c>
      <c r="G40" s="51"/>
      <c r="H40" s="79" t="s">
        <v>282</v>
      </c>
      <c r="I40" s="53"/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51"/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47"/>
      <c r="G41" s="51"/>
      <c r="H41" s="83" t="s">
        <v>290</v>
      </c>
      <c r="I41" s="48" t="s">
        <v>344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 t="s">
        <v>352</v>
      </c>
      <c r="S41" s="48" t="s">
        <v>344</v>
      </c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93" t="s">
        <v>270</v>
      </c>
      <c r="G42" s="212" t="s">
        <v>344</v>
      </c>
      <c r="H42" s="83" t="s">
        <v>297</v>
      </c>
      <c r="I42" s="58"/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342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666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93" t="s">
        <v>313</v>
      </c>
      <c r="G47" s="212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2026.01.07 수요예배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102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682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102</v>
      </c>
      <c r="E8" s="22"/>
      <c r="F8" s="23"/>
      <c r="G8" s="27"/>
      <c r="H8" s="194"/>
      <c r="I8" s="195"/>
      <c r="J8" s="196"/>
      <c r="K8" s="195"/>
      <c r="L8" s="19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18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8</v>
      </c>
      <c r="N11" s="191" t="s">
        <v>27</v>
      </c>
      <c r="O11" s="192">
        <f>countif(O12:O51,"*v*")+countif(O12:O51,"*c*")</f>
        <v>7</v>
      </c>
      <c r="P11" s="191" t="s">
        <v>27</v>
      </c>
      <c r="Q11" s="192">
        <f>countif(Q12:Q51,"*v*")+countif(Q12:Q51,"*c*")</f>
        <v>5</v>
      </c>
      <c r="R11" s="191" t="s">
        <v>27</v>
      </c>
      <c r="S11" s="192">
        <f>countif(S12:S51,"*v*")+countif(S12:S51,"*c*")</f>
        <v>6</v>
      </c>
      <c r="T11" s="191" t="s">
        <v>27</v>
      </c>
      <c r="U11" s="192">
        <f>countif(U12:U51,"*v*")+countif(U12:U51,"*c*")</f>
        <v>6</v>
      </c>
      <c r="V11" s="191" t="s">
        <v>27</v>
      </c>
      <c r="W11" s="192">
        <f>countif(W12:W51,"*v*")+countif(W12:W51,"*c*")</f>
        <v>11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342</v>
      </c>
      <c r="T12" s="43" t="s">
        <v>37</v>
      </c>
      <c r="U12" s="46" t="s">
        <v>342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52" t="s">
        <v>217</v>
      </c>
      <c r="E13" s="55"/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48" t="s">
        <v>343</v>
      </c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342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48" t="s">
        <v>344</v>
      </c>
      <c r="D14" s="49" t="s">
        <v>40</v>
      </c>
      <c r="E14" s="50"/>
      <c r="F14" s="47" t="s">
        <v>52</v>
      </c>
      <c r="G14" s="48" t="s">
        <v>344</v>
      </c>
      <c r="H14" s="52" t="s">
        <v>53</v>
      </c>
      <c r="I14" s="55" t="s">
        <v>342</v>
      </c>
      <c r="J14" s="49" t="s">
        <v>75</v>
      </c>
      <c r="K14" s="51"/>
      <c r="L14" s="54" t="s">
        <v>210</v>
      </c>
      <c r="M14" s="51"/>
      <c r="N14" s="54" t="s">
        <v>56</v>
      </c>
      <c r="O14" s="48" t="s">
        <v>344</v>
      </c>
      <c r="P14" s="54" t="s">
        <v>57</v>
      </c>
      <c r="Q14" s="56" t="s">
        <v>345</v>
      </c>
      <c r="R14" s="54" t="s">
        <v>99</v>
      </c>
      <c r="S14" s="48" t="s">
        <v>344</v>
      </c>
      <c r="T14" s="54" t="s">
        <v>294</v>
      </c>
      <c r="U14" s="48" t="s">
        <v>345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51"/>
      <c r="H15" s="72" t="s">
        <v>309</v>
      </c>
      <c r="I15" s="73" t="s">
        <v>344</v>
      </c>
      <c r="J15" s="49" t="s">
        <v>85</v>
      </c>
      <c r="K15" s="48" t="s">
        <v>343</v>
      </c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51"/>
      <c r="H16" s="49" t="s">
        <v>74</v>
      </c>
      <c r="I16" s="48" t="s">
        <v>342</v>
      </c>
      <c r="J16" s="49" t="s">
        <v>95</v>
      </c>
      <c r="K16" s="48" t="s">
        <v>343</v>
      </c>
      <c r="L16" s="87"/>
      <c r="M16" s="51"/>
      <c r="N16" s="54"/>
      <c r="O16" s="51"/>
      <c r="P16" s="49" t="s">
        <v>77</v>
      </c>
      <c r="Q16" s="51"/>
      <c r="R16" s="54" t="s">
        <v>120</v>
      </c>
      <c r="S16" s="48" t="s">
        <v>344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 t="s">
        <v>141</v>
      </c>
      <c r="G17" s="51"/>
      <c r="H17" s="49" t="s">
        <v>84</v>
      </c>
      <c r="I17" s="48" t="s">
        <v>344</v>
      </c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342</v>
      </c>
      <c r="J18" s="49"/>
      <c r="K18" s="51"/>
      <c r="L18" s="54" t="s">
        <v>156</v>
      </c>
      <c r="M18" s="48" t="s">
        <v>342</v>
      </c>
      <c r="N18" s="54" t="s">
        <v>137</v>
      </c>
      <c r="O18" s="51"/>
      <c r="P18" s="49" t="s">
        <v>98</v>
      </c>
      <c r="Q18" s="48" t="s">
        <v>342</v>
      </c>
      <c r="R18" s="54" t="s">
        <v>110</v>
      </c>
      <c r="S18" s="48" t="s">
        <v>344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6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48" t="s">
        <v>344</v>
      </c>
      <c r="P19" s="49" t="s">
        <v>109</v>
      </c>
      <c r="Q19" s="48" t="s">
        <v>344</v>
      </c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342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48" t="s">
        <v>344</v>
      </c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 t="s">
        <v>344</v>
      </c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48" t="s">
        <v>344</v>
      </c>
      <c r="H22" s="49" t="s">
        <v>135</v>
      </c>
      <c r="I22" s="51"/>
      <c r="J22" s="49" t="s">
        <v>190</v>
      </c>
      <c r="K22" s="51"/>
      <c r="L22" s="71"/>
      <c r="M22" s="58"/>
      <c r="N22" s="52" t="s">
        <v>87</v>
      </c>
      <c r="O22" s="53"/>
      <c r="P22" s="49" t="s">
        <v>138</v>
      </c>
      <c r="Q22" s="51"/>
      <c r="R22" s="54" t="s">
        <v>68</v>
      </c>
      <c r="S22" s="51"/>
      <c r="T22" s="52" t="s">
        <v>130</v>
      </c>
      <c r="U22" s="55" t="s">
        <v>342</v>
      </c>
      <c r="V22" s="54"/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6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51"/>
      <c r="D24" s="67" t="s">
        <v>142</v>
      </c>
      <c r="E24" s="68"/>
      <c r="F24" s="47" t="s">
        <v>355</v>
      </c>
      <c r="G24" s="48" t="s">
        <v>344</v>
      </c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71"/>
      <c r="Q24" s="58"/>
      <c r="R24" s="54" t="s">
        <v>157</v>
      </c>
      <c r="S24" s="51"/>
      <c r="T24" s="54" t="s">
        <v>150</v>
      </c>
      <c r="U24" s="51"/>
      <c r="V24" s="72" t="s">
        <v>169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48" t="s">
        <v>344</v>
      </c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345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48" t="s">
        <v>344</v>
      </c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48" t="s">
        <v>344</v>
      </c>
      <c r="H27" s="49" t="s">
        <v>653</v>
      </c>
      <c r="I27" s="51"/>
      <c r="J27" s="52" t="s">
        <v>47</v>
      </c>
      <c r="K27" s="55" t="s">
        <v>343</v>
      </c>
      <c r="L27" s="54" t="s">
        <v>164</v>
      </c>
      <c r="M27" s="48" t="s">
        <v>344</v>
      </c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51"/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344</v>
      </c>
      <c r="T28" s="54"/>
      <c r="U28" s="51"/>
      <c r="V28" s="54" t="s">
        <v>204</v>
      </c>
      <c r="W28" s="56" t="s">
        <v>344</v>
      </c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213" t="s">
        <v>344</v>
      </c>
      <c r="F29" s="77" t="s">
        <v>197</v>
      </c>
      <c r="G29" s="214" t="s">
        <v>342</v>
      </c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5" t="s">
        <v>342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 t="s">
        <v>344</v>
      </c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594</v>
      </c>
      <c r="C30" s="51"/>
      <c r="D30" s="67"/>
      <c r="E30" s="68"/>
      <c r="F30" s="77" t="s">
        <v>111</v>
      </c>
      <c r="G30" s="78"/>
      <c r="H30" s="83" t="s">
        <v>208</v>
      </c>
      <c r="I30" s="48" t="s">
        <v>345</v>
      </c>
      <c r="J30" s="49" t="s">
        <v>43</v>
      </c>
      <c r="K30" s="48" t="s">
        <v>343</v>
      </c>
      <c r="L30" s="54" t="s">
        <v>107</v>
      </c>
      <c r="M30" s="58"/>
      <c r="N30" s="54"/>
      <c r="O30" s="51"/>
      <c r="P30" s="52" t="s">
        <v>212</v>
      </c>
      <c r="Q30" s="55" t="s">
        <v>342</v>
      </c>
      <c r="R30" s="54" t="s">
        <v>236</v>
      </c>
      <c r="S30" s="48" t="s">
        <v>342</v>
      </c>
      <c r="T30" s="52" t="s">
        <v>185</v>
      </c>
      <c r="U30" s="55" t="s">
        <v>343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591</v>
      </c>
      <c r="C31" s="51"/>
      <c r="D31" s="52" t="s">
        <v>206</v>
      </c>
      <c r="E31" s="208" t="s">
        <v>344</v>
      </c>
      <c r="F31" s="81" t="s">
        <v>318</v>
      </c>
      <c r="G31" s="209" t="s">
        <v>344</v>
      </c>
      <c r="H31" s="83" t="s">
        <v>219</v>
      </c>
      <c r="I31" s="58"/>
      <c r="J31" s="49" t="s">
        <v>327</v>
      </c>
      <c r="K31" s="51"/>
      <c r="L31" s="49" t="s">
        <v>175</v>
      </c>
      <c r="M31" s="48" t="s">
        <v>344</v>
      </c>
      <c r="N31" s="54"/>
      <c r="O31" s="51"/>
      <c r="P31" s="49" t="s">
        <v>229</v>
      </c>
      <c r="Q31" s="48" t="s">
        <v>342</v>
      </c>
      <c r="R31" s="54" t="s">
        <v>230</v>
      </c>
      <c r="S31" s="48" t="s">
        <v>342</v>
      </c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677</v>
      </c>
      <c r="C32" s="48" t="s">
        <v>344</v>
      </c>
      <c r="D32" s="54" t="s">
        <v>231</v>
      </c>
      <c r="E32" s="84"/>
      <c r="F32" s="77" t="s">
        <v>207</v>
      </c>
      <c r="G32" s="209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48"/>
      <c r="N32" s="52" t="s">
        <v>201</v>
      </c>
      <c r="O32" s="55" t="s">
        <v>342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678</v>
      </c>
      <c r="C33" s="51"/>
      <c r="D33" s="49" t="s">
        <v>225</v>
      </c>
      <c r="E33" s="215" t="s">
        <v>344</v>
      </c>
      <c r="F33" s="85" t="s">
        <v>218</v>
      </c>
      <c r="G33" s="86"/>
      <c r="H33" s="83" t="s">
        <v>233</v>
      </c>
      <c r="I33" s="58"/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 t="s">
        <v>343</v>
      </c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48" t="s">
        <v>343</v>
      </c>
      <c r="L34" s="49"/>
      <c r="M34" s="58"/>
      <c r="N34" s="54" t="s">
        <v>211</v>
      </c>
      <c r="O34" s="48" t="s">
        <v>342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51"/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58"/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 t="s">
        <v>671</v>
      </c>
      <c r="C36" s="48" t="s">
        <v>344</v>
      </c>
      <c r="D36" s="83"/>
      <c r="E36" s="339"/>
      <c r="F36" s="93" t="s">
        <v>268</v>
      </c>
      <c r="G36" s="212" t="s">
        <v>344</v>
      </c>
      <c r="H36" s="83" t="s">
        <v>257</v>
      </c>
      <c r="I36" s="48" t="s">
        <v>344</v>
      </c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 t="s">
        <v>475</v>
      </c>
      <c r="C37" s="48" t="s">
        <v>344</v>
      </c>
      <c r="D37" s="52" t="s">
        <v>263</v>
      </c>
      <c r="E37" s="208" t="s">
        <v>344</v>
      </c>
      <c r="F37" s="85" t="s">
        <v>274</v>
      </c>
      <c r="G37" s="51"/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48" t="s">
        <v>344</v>
      </c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 t="s">
        <v>655</v>
      </c>
      <c r="C38" s="48" t="s">
        <v>344</v>
      </c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342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 t="s">
        <v>656</v>
      </c>
      <c r="C39" s="48" t="s">
        <v>344</v>
      </c>
      <c r="D39" s="49" t="s">
        <v>273</v>
      </c>
      <c r="E39" s="215" t="s">
        <v>344</v>
      </c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342</v>
      </c>
      <c r="R39" s="54" t="s">
        <v>299</v>
      </c>
      <c r="S39" s="51"/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 t="s">
        <v>657</v>
      </c>
      <c r="C40" s="48" t="s">
        <v>344</v>
      </c>
      <c r="D40" s="90" t="s">
        <v>280</v>
      </c>
      <c r="E40" s="88"/>
      <c r="F40" s="47" t="s">
        <v>289</v>
      </c>
      <c r="G40" s="51"/>
      <c r="H40" s="79" t="s">
        <v>282</v>
      </c>
      <c r="I40" s="55" t="s">
        <v>345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 t="s">
        <v>342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 t="s">
        <v>658</v>
      </c>
      <c r="C41" s="48" t="s">
        <v>344</v>
      </c>
      <c r="D41" s="90" t="s">
        <v>288</v>
      </c>
      <c r="E41" s="91"/>
      <c r="F41" s="47"/>
      <c r="G41" s="51"/>
      <c r="H41" s="83" t="s">
        <v>290</v>
      </c>
      <c r="I41" s="48" t="s">
        <v>345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/>
      <c r="S41" s="51"/>
      <c r="T41" s="54" t="s">
        <v>100</v>
      </c>
      <c r="U41" s="48" t="s">
        <v>343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 t="s">
        <v>403</v>
      </c>
      <c r="C42" s="48" t="s">
        <v>344</v>
      </c>
      <c r="D42" s="90"/>
      <c r="E42" s="91"/>
      <c r="F42" s="93" t="s">
        <v>270</v>
      </c>
      <c r="G42" s="212" t="s">
        <v>344</v>
      </c>
      <c r="H42" s="83" t="s">
        <v>297</v>
      </c>
      <c r="I42" s="58"/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 t="s">
        <v>659</v>
      </c>
      <c r="C43" s="48" t="s">
        <v>344</v>
      </c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 t="s">
        <v>660</v>
      </c>
      <c r="C44" s="48" t="s">
        <v>344</v>
      </c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 t="s">
        <v>661</v>
      </c>
      <c r="C45" s="48" t="s">
        <v>344</v>
      </c>
      <c r="D45" s="90" t="s">
        <v>317</v>
      </c>
      <c r="E45" s="91"/>
      <c r="F45" s="47"/>
      <c r="G45" s="58"/>
      <c r="H45" s="49" t="s">
        <v>314</v>
      </c>
      <c r="I45" s="51"/>
      <c r="J45" s="52" t="s">
        <v>666</v>
      </c>
      <c r="K45" s="55" t="s">
        <v>343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 t="s">
        <v>662</v>
      </c>
      <c r="C46" s="58"/>
      <c r="D46" s="90" t="s">
        <v>322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 t="s">
        <v>344</v>
      </c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 t="s">
        <v>358</v>
      </c>
      <c r="C47" s="48" t="s">
        <v>344</v>
      </c>
      <c r="D47" s="90" t="s">
        <v>326</v>
      </c>
      <c r="E47" s="91"/>
      <c r="F47" s="93" t="s">
        <v>313</v>
      </c>
      <c r="G47" s="212" t="s">
        <v>345</v>
      </c>
      <c r="H47" s="49" t="s">
        <v>323</v>
      </c>
      <c r="I47" s="51"/>
      <c r="J47" s="49" t="s">
        <v>145</v>
      </c>
      <c r="K47" s="48" t="s">
        <v>343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89"/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5" t="s">
        <v>343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345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2026.01.04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12</v>
      </c>
      <c r="AF3" s="5" t="s">
        <v>1</v>
      </c>
    </row>
    <row r="4">
      <c r="A4" s="1"/>
      <c r="B4" s="6" t="s">
        <v>683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93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16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12</v>
      </c>
      <c r="H6" s="15" t="s">
        <v>9</v>
      </c>
      <c r="I6" s="16">
        <f>countif(B12:AC53,"3")</f>
        <v>93</v>
      </c>
      <c r="J6" s="15" t="s">
        <v>10</v>
      </c>
      <c r="K6" s="16">
        <f>countif(B12:AC53,"4")</f>
        <v>16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69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69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175</v>
      </c>
      <c r="AF7" s="5" t="s">
        <v>14</v>
      </c>
    </row>
    <row r="8">
      <c r="A8" s="1"/>
      <c r="B8" s="25" t="s">
        <v>15</v>
      </c>
      <c r="C8" s="22"/>
      <c r="D8" s="26">
        <f>sum(E6,G6,I6,D7)</f>
        <v>175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10</v>
      </c>
      <c r="D11" s="38" t="s">
        <v>27</v>
      </c>
      <c r="E11" s="37">
        <f>COUNTIF(E12:E53,"1")+COUNTIF(E12:E53,"2")+COUNTIF(E12:E53,"3")+COUNTIF(E12:E53,"4")+COUNTIF(E12:E53,"5")</f>
        <v>17</v>
      </c>
      <c r="F11" s="38" t="s">
        <v>27</v>
      </c>
      <c r="G11" s="37">
        <f>COUNTIF(G12:G53,"1")+COUNTIF(G12:G53,"2")+COUNTIF(G12:G53,"3")+COUNTIF(G12:G53,"4")+COUNTIF(G12:G53,"5")</f>
        <v>26</v>
      </c>
      <c r="H11" s="38" t="s">
        <v>27</v>
      </c>
      <c r="I11" s="37">
        <f>COUNTIF(I12:I53,"1")+COUNTIF(I12:I53,"2")+COUNTIF(I12:I53,"3")+COUNTIF(I12:I53,"4")+COUNTIF(I12:I53,"5")</f>
        <v>19</v>
      </c>
      <c r="J11" s="38" t="s">
        <v>27</v>
      </c>
      <c r="K11" s="37">
        <f>COUNTIF(K12:K53,"1")+COUNTIF(K12:K53,"2")+COUNTIF(K12:K53,"3")+COUNTIF(K12:K53,"4")+COUNTIF(K12:K53,"5")</f>
        <v>17</v>
      </c>
      <c r="L11" s="38" t="s">
        <v>27</v>
      </c>
      <c r="M11" s="37">
        <f>COUNTIF(M12:M53,"1")+COUNTIF(M12:M53,"2")+COUNTIF(M12:M53,"3")+COUNTIF(M12:M53,"4")+COUNTIF(M12:M53,"5")</f>
        <v>16</v>
      </c>
      <c r="N11" s="38" t="s">
        <v>27</v>
      </c>
      <c r="O11" s="37">
        <f>COUNTIF(O12:O53,"1")+COUNTIF(O12:O53,"2")+COUNTIF(O12:O53,"3")+COUNTIF(O12:O53,"4")+COUNTIF(O12:O53,"5")</f>
        <v>11</v>
      </c>
      <c r="P11" s="38" t="s">
        <v>27</v>
      </c>
      <c r="Q11" s="37">
        <f>COUNTIF(Q12:Q53,"1")+COUNTIF(Q12:Q53,"2")+COUNTIF(Q12:Q53,"3")+COUNTIF(Q12:Q53,"4")+COUNTIF(Q12:Q53,"5")</f>
        <v>15</v>
      </c>
      <c r="R11" s="38" t="s">
        <v>27</v>
      </c>
      <c r="S11" s="37">
        <f>COUNTIF(S12:S53,"1")+COUNTIF(S12:S53,"2")+COUNTIF(S12:S53,"3")+COUNTIF(S12:S53,"4")+COUNTIF(S12:S53,"5")</f>
        <v>11</v>
      </c>
      <c r="T11" s="39" t="s">
        <v>27</v>
      </c>
      <c r="U11" s="40">
        <f>COUNTIF(U12:U53,"1")+COUNTIF(U12:U53,"2")+COUNTIF(U12:U53,"3")+COUNTIF(U12:U53,"4")+COUNTIF(U12:U53,"5")</f>
        <v>15</v>
      </c>
      <c r="V11" s="38" t="s">
        <v>27</v>
      </c>
      <c r="W11" s="37">
        <f>COUNTIF(W12:W53,"1")+COUNTIF(W12:W53,"2")+COUNTIF(W12:W53,"3")+COUNTIF(W12:W53,"4")+COUNTIF(W12:W53,"5")</f>
        <v>18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4">
        <v>5.0</v>
      </c>
      <c r="F12" s="45" t="s">
        <v>30</v>
      </c>
      <c r="G12" s="46">
        <v>5.0</v>
      </c>
      <c r="H12" s="43" t="s">
        <v>31</v>
      </c>
      <c r="I12" s="46">
        <v>5.0</v>
      </c>
      <c r="J12" s="43" t="s">
        <v>32</v>
      </c>
      <c r="K12" s="46">
        <v>5.0</v>
      </c>
      <c r="L12" s="43" t="s">
        <v>33</v>
      </c>
      <c r="M12" s="46">
        <v>5.0</v>
      </c>
      <c r="N12" s="43" t="s">
        <v>34</v>
      </c>
      <c r="O12" s="46">
        <v>5.0</v>
      </c>
      <c r="P12" s="43" t="s">
        <v>35</v>
      </c>
      <c r="Q12" s="46">
        <v>5.0</v>
      </c>
      <c r="R12" s="43" t="s">
        <v>36</v>
      </c>
      <c r="S12" s="46">
        <v>5.0</v>
      </c>
      <c r="T12" s="43" t="s">
        <v>37</v>
      </c>
      <c r="U12" s="46">
        <v>5.0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3.0</v>
      </c>
      <c r="D13" s="52" t="s">
        <v>217</v>
      </c>
      <c r="E13" s="55">
        <v>3.0</v>
      </c>
      <c r="F13" s="47" t="s">
        <v>41</v>
      </c>
      <c r="G13" s="48">
        <v>5.0</v>
      </c>
      <c r="H13" s="52" t="s">
        <v>42</v>
      </c>
      <c r="I13" s="55">
        <v>5.0</v>
      </c>
      <c r="J13" s="49" t="s">
        <v>650</v>
      </c>
      <c r="K13" s="48">
        <v>3.0</v>
      </c>
      <c r="L13" s="52" t="s">
        <v>631</v>
      </c>
      <c r="M13" s="55">
        <v>5.0</v>
      </c>
      <c r="N13" s="54" t="s">
        <v>45</v>
      </c>
      <c r="O13" s="48">
        <v>5.0</v>
      </c>
      <c r="P13" s="52" t="s">
        <v>46</v>
      </c>
      <c r="Q13" s="55">
        <v>3.0</v>
      </c>
      <c r="R13" s="54" t="s">
        <v>129</v>
      </c>
      <c r="S13" s="48">
        <v>3.0</v>
      </c>
      <c r="T13" s="72" t="s">
        <v>286</v>
      </c>
      <c r="U13" s="73">
        <v>4.0</v>
      </c>
      <c r="V13" s="52" t="s">
        <v>49</v>
      </c>
      <c r="W13" s="55">
        <v>3.0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51"/>
      <c r="D14" s="49" t="s">
        <v>40</v>
      </c>
      <c r="E14" s="205">
        <v>3.0</v>
      </c>
      <c r="F14" s="47" t="s">
        <v>52</v>
      </c>
      <c r="G14" s="48">
        <v>4.0</v>
      </c>
      <c r="H14" s="52" t="s">
        <v>53</v>
      </c>
      <c r="I14" s="55">
        <v>5.0</v>
      </c>
      <c r="J14" s="49" t="s">
        <v>75</v>
      </c>
      <c r="K14" s="48">
        <v>1.0</v>
      </c>
      <c r="L14" s="54" t="s">
        <v>210</v>
      </c>
      <c r="M14" s="48">
        <v>3.0</v>
      </c>
      <c r="N14" s="54" t="s">
        <v>56</v>
      </c>
      <c r="O14" s="48">
        <v>2.0</v>
      </c>
      <c r="P14" s="54" t="s">
        <v>57</v>
      </c>
      <c r="Q14" s="56" t="s">
        <v>342</v>
      </c>
      <c r="R14" s="54" t="s">
        <v>99</v>
      </c>
      <c r="S14" s="48">
        <v>3.0</v>
      </c>
      <c r="T14" s="54" t="s">
        <v>294</v>
      </c>
      <c r="U14" s="48">
        <v>4.0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3.0</v>
      </c>
      <c r="D15" s="49" t="s">
        <v>62</v>
      </c>
      <c r="E15" s="205">
        <v>3.0</v>
      </c>
      <c r="F15" s="47" t="s">
        <v>63</v>
      </c>
      <c r="G15" s="48">
        <v>2.0</v>
      </c>
      <c r="H15" s="72" t="s">
        <v>309</v>
      </c>
      <c r="I15" s="73">
        <v>5.0</v>
      </c>
      <c r="J15" s="49" t="s">
        <v>85</v>
      </c>
      <c r="K15" s="48">
        <v>3.0</v>
      </c>
      <c r="L15" s="54"/>
      <c r="M15" s="51"/>
      <c r="N15" s="54" t="s">
        <v>66</v>
      </c>
      <c r="O15" s="51"/>
      <c r="P15" s="49" t="s">
        <v>67</v>
      </c>
      <c r="Q15" s="48">
        <v>3.0</v>
      </c>
      <c r="R15" s="54" t="s">
        <v>149</v>
      </c>
      <c r="S15" s="51"/>
      <c r="T15" s="54" t="s">
        <v>48</v>
      </c>
      <c r="U15" s="51"/>
      <c r="V15" s="54" t="s">
        <v>70</v>
      </c>
      <c r="W15" s="56">
        <v>4.0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3.0</v>
      </c>
      <c r="D16" s="49" t="s">
        <v>72</v>
      </c>
      <c r="E16" s="205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95</v>
      </c>
      <c r="K16" s="48">
        <v>3.0</v>
      </c>
      <c r="L16" s="87"/>
      <c r="M16" s="51"/>
      <c r="N16" s="54"/>
      <c r="O16" s="51"/>
      <c r="P16" s="49" t="s">
        <v>77</v>
      </c>
      <c r="Q16" s="48">
        <v>3.0</v>
      </c>
      <c r="R16" s="54" t="s">
        <v>120</v>
      </c>
      <c r="S16" s="48">
        <v>4.0</v>
      </c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63"/>
      <c r="C17" s="51"/>
      <c r="D17" s="49" t="s">
        <v>82</v>
      </c>
      <c r="E17" s="50"/>
      <c r="F17" s="47" t="s">
        <v>141</v>
      </c>
      <c r="G17" s="48">
        <v>3.0</v>
      </c>
      <c r="H17" s="49" t="s">
        <v>84</v>
      </c>
      <c r="I17" s="48">
        <v>3.0</v>
      </c>
      <c r="J17" s="49" t="s">
        <v>117</v>
      </c>
      <c r="K17" s="58"/>
      <c r="L17" s="52" t="s">
        <v>641</v>
      </c>
      <c r="M17" s="55">
        <v>5.0</v>
      </c>
      <c r="N17" s="52" t="s">
        <v>127</v>
      </c>
      <c r="O17" s="55">
        <v>5.0</v>
      </c>
      <c r="P17" s="49" t="s">
        <v>88</v>
      </c>
      <c r="Q17" s="48">
        <v>5.0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61" t="s">
        <v>102</v>
      </c>
      <c r="C18" s="53"/>
      <c r="D18" s="49" t="s">
        <v>92</v>
      </c>
      <c r="E18" s="50"/>
      <c r="F18" s="47" t="s">
        <v>81</v>
      </c>
      <c r="G18" s="48" t="s">
        <v>345</v>
      </c>
      <c r="H18" s="49" t="s">
        <v>94</v>
      </c>
      <c r="I18" s="48">
        <v>3.0</v>
      </c>
      <c r="J18" s="49"/>
      <c r="K18" s="51"/>
      <c r="L18" s="54" t="s">
        <v>156</v>
      </c>
      <c r="M18" s="48">
        <v>3.0</v>
      </c>
      <c r="N18" s="54" t="s">
        <v>137</v>
      </c>
      <c r="O18" s="48">
        <v>3.0</v>
      </c>
      <c r="P18" s="49" t="s">
        <v>98</v>
      </c>
      <c r="Q18" s="48">
        <v>4.0</v>
      </c>
      <c r="R18" s="54" t="s">
        <v>110</v>
      </c>
      <c r="S18" s="48">
        <v>5.0</v>
      </c>
      <c r="T18" s="54" t="s">
        <v>79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3" t="s">
        <v>113</v>
      </c>
      <c r="C19" s="48">
        <v>3.0</v>
      </c>
      <c r="D19" s="49" t="s">
        <v>103</v>
      </c>
      <c r="E19" s="60"/>
      <c r="F19" s="47" t="s">
        <v>83</v>
      </c>
      <c r="G19" s="48">
        <v>3.0</v>
      </c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51"/>
      <c r="P19" s="49" t="s">
        <v>109</v>
      </c>
      <c r="Q19" s="48">
        <v>3.0</v>
      </c>
      <c r="R19" s="54" t="s">
        <v>89</v>
      </c>
      <c r="S19" s="51"/>
      <c r="T19" s="54" t="s">
        <v>223</v>
      </c>
      <c r="U19" s="48">
        <v>3.0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122</v>
      </c>
      <c r="C20" s="48">
        <v>5.0</v>
      </c>
      <c r="D20" s="49" t="s">
        <v>114</v>
      </c>
      <c r="E20" s="50"/>
      <c r="F20" s="47" t="s">
        <v>93</v>
      </c>
      <c r="G20" s="48">
        <v>3.0</v>
      </c>
      <c r="H20" s="49" t="s">
        <v>116</v>
      </c>
      <c r="I20" s="51"/>
      <c r="J20" s="52" t="s">
        <v>174</v>
      </c>
      <c r="K20" s="55">
        <v>3.0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48">
        <v>3.0</v>
      </c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6"/>
      <c r="C21" s="51"/>
      <c r="D21" s="49"/>
      <c r="E21" s="50"/>
      <c r="F21" s="47" t="s">
        <v>123</v>
      </c>
      <c r="G21" s="48">
        <v>3.0</v>
      </c>
      <c r="H21" s="49" t="s">
        <v>124</v>
      </c>
      <c r="I21" s="48">
        <v>2.0</v>
      </c>
      <c r="J21" s="49" t="s">
        <v>181</v>
      </c>
      <c r="K21" s="48">
        <v>3.0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56">
        <v>5.0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61" t="s">
        <v>151</v>
      </c>
      <c r="C22" s="69"/>
      <c r="D22" s="49"/>
      <c r="E22" s="50"/>
      <c r="F22" s="47" t="s">
        <v>134</v>
      </c>
      <c r="G22" s="48">
        <v>3.0</v>
      </c>
      <c r="H22" s="49" t="s">
        <v>135</v>
      </c>
      <c r="I22" s="48">
        <v>3.0</v>
      </c>
      <c r="J22" s="49" t="s">
        <v>190</v>
      </c>
      <c r="K22" s="48" t="s">
        <v>345</v>
      </c>
      <c r="L22" s="71"/>
      <c r="M22" s="58"/>
      <c r="N22" s="52" t="s">
        <v>87</v>
      </c>
      <c r="O22" s="55">
        <v>3.0</v>
      </c>
      <c r="P22" s="49" t="s">
        <v>138</v>
      </c>
      <c r="Q22" s="51"/>
      <c r="R22" s="54" t="s">
        <v>68</v>
      </c>
      <c r="S22" s="51"/>
      <c r="T22" s="52" t="s">
        <v>130</v>
      </c>
      <c r="U22" s="55">
        <v>3.0</v>
      </c>
      <c r="V22" s="54"/>
      <c r="W22" s="62"/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59" t="s">
        <v>160</v>
      </c>
      <c r="C23" s="48">
        <v>3.0</v>
      </c>
      <c r="D23" s="64" t="s">
        <v>133</v>
      </c>
      <c r="E23" s="206">
        <v>5.0</v>
      </c>
      <c r="F23" s="47" t="s">
        <v>115</v>
      </c>
      <c r="G23" s="48">
        <v>3.0</v>
      </c>
      <c r="H23" s="49" t="s">
        <v>144</v>
      </c>
      <c r="I23" s="51"/>
      <c r="J23" s="49" t="s">
        <v>209</v>
      </c>
      <c r="K23" s="51"/>
      <c r="L23" s="52" t="s">
        <v>76</v>
      </c>
      <c r="M23" s="55">
        <v>3.0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>
        <v>2.0</v>
      </c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170</v>
      </c>
      <c r="C24" s="48">
        <v>4.0</v>
      </c>
      <c r="D24" s="67" t="s">
        <v>142</v>
      </c>
      <c r="E24" s="213">
        <v>3.0</v>
      </c>
      <c r="F24" s="47" t="s">
        <v>104</v>
      </c>
      <c r="G24" s="48">
        <v>3.0</v>
      </c>
      <c r="H24" s="49" t="s">
        <v>154</v>
      </c>
      <c r="I24" s="48" t="s">
        <v>345</v>
      </c>
      <c r="J24" s="49" t="s">
        <v>199</v>
      </c>
      <c r="K24" s="51"/>
      <c r="L24" s="52" t="s">
        <v>146</v>
      </c>
      <c r="M24" s="55">
        <v>5.0</v>
      </c>
      <c r="N24" s="54" t="s">
        <v>108</v>
      </c>
      <c r="O24" s="51"/>
      <c r="P24" s="49" t="s">
        <v>141</v>
      </c>
      <c r="Q24" s="58"/>
      <c r="R24" s="54" t="s">
        <v>157</v>
      </c>
      <c r="S24" s="51"/>
      <c r="T24" s="54" t="s">
        <v>150</v>
      </c>
      <c r="U24" s="51"/>
      <c r="V24" s="54" t="s">
        <v>169</v>
      </c>
      <c r="W24" s="56">
        <v>2.0</v>
      </c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74" t="s">
        <v>179</v>
      </c>
      <c r="C25" s="51"/>
      <c r="D25" s="67" t="s">
        <v>152</v>
      </c>
      <c r="E25" s="213">
        <v>2.0</v>
      </c>
      <c r="F25" s="47" t="s">
        <v>143</v>
      </c>
      <c r="G25" s="48">
        <v>3.0</v>
      </c>
      <c r="H25" s="49" t="s">
        <v>163</v>
      </c>
      <c r="I25" s="51"/>
      <c r="J25" s="49" t="s">
        <v>652</v>
      </c>
      <c r="K25" s="51"/>
      <c r="L25" s="54" t="s">
        <v>96</v>
      </c>
      <c r="M25" s="48">
        <v>3.0</v>
      </c>
      <c r="N25" s="54"/>
      <c r="O25" s="51"/>
      <c r="P25" s="52" t="s">
        <v>166</v>
      </c>
      <c r="Q25" s="55">
        <v>3.0</v>
      </c>
      <c r="R25" s="54" t="s">
        <v>167</v>
      </c>
      <c r="S25" s="51"/>
      <c r="T25" s="54" t="s">
        <v>158</v>
      </c>
      <c r="U25" s="51"/>
      <c r="V25" s="54" t="s">
        <v>178</v>
      </c>
      <c r="W25" s="56">
        <v>5.0</v>
      </c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59" t="s">
        <v>187</v>
      </c>
      <c r="C26" s="48">
        <v>5.0</v>
      </c>
      <c r="D26" s="67" t="s">
        <v>161</v>
      </c>
      <c r="E26" s="213">
        <v>4.0</v>
      </c>
      <c r="F26" s="47" t="s">
        <v>153</v>
      </c>
      <c r="G26" s="48">
        <v>5.0</v>
      </c>
      <c r="H26" s="49" t="s">
        <v>173</v>
      </c>
      <c r="I26" s="51"/>
      <c r="J26" s="49"/>
      <c r="K26" s="51"/>
      <c r="L26" s="54" t="s">
        <v>86</v>
      </c>
      <c r="M26" s="48">
        <v>5.0</v>
      </c>
      <c r="N26" s="54"/>
      <c r="O26" s="51"/>
      <c r="P26" s="49" t="s">
        <v>177</v>
      </c>
      <c r="Q26" s="48">
        <v>3.0</v>
      </c>
      <c r="R26" s="54" t="s">
        <v>78</v>
      </c>
      <c r="S26" s="51"/>
      <c r="T26" s="54" t="s">
        <v>300</v>
      </c>
      <c r="U26" s="48">
        <v>3.0</v>
      </c>
      <c r="V26" s="54" t="s">
        <v>186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196</v>
      </c>
      <c r="C27" s="51"/>
      <c r="D27" s="67" t="s">
        <v>171</v>
      </c>
      <c r="E27" s="68"/>
      <c r="F27" s="47" t="s">
        <v>162</v>
      </c>
      <c r="G27" s="48">
        <v>3.0</v>
      </c>
      <c r="H27" s="49" t="s">
        <v>653</v>
      </c>
      <c r="I27" s="51"/>
      <c r="J27" s="52" t="s">
        <v>47</v>
      </c>
      <c r="K27" s="55">
        <v>3.0</v>
      </c>
      <c r="L27" s="54" t="s">
        <v>164</v>
      </c>
      <c r="M27" s="48">
        <v>3.0</v>
      </c>
      <c r="N27" s="52" t="s">
        <v>165</v>
      </c>
      <c r="O27" s="55">
        <v>5.0</v>
      </c>
      <c r="P27" s="49" t="s">
        <v>183</v>
      </c>
      <c r="Q27" s="48">
        <v>3.0</v>
      </c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205</v>
      </c>
      <c r="C28" s="51"/>
      <c r="D28" s="67" t="s">
        <v>180</v>
      </c>
      <c r="E28" s="68"/>
      <c r="F28" s="75" t="s">
        <v>189</v>
      </c>
      <c r="G28" s="207">
        <v>5.0</v>
      </c>
      <c r="H28" s="49"/>
      <c r="I28" s="51"/>
      <c r="J28" s="49" t="s">
        <v>234</v>
      </c>
      <c r="K28" s="48">
        <v>2.0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342</v>
      </c>
      <c r="T28" s="54"/>
      <c r="U28" s="51"/>
      <c r="V28" s="54" t="s">
        <v>204</v>
      </c>
      <c r="W28" s="56">
        <v>3.0</v>
      </c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216</v>
      </c>
      <c r="C29" s="51"/>
      <c r="D29" s="67" t="s">
        <v>188</v>
      </c>
      <c r="E29" s="213">
        <v>4.0</v>
      </c>
      <c r="F29" s="77" t="s">
        <v>197</v>
      </c>
      <c r="G29" s="214" t="s">
        <v>342</v>
      </c>
      <c r="H29" s="79" t="s">
        <v>198</v>
      </c>
      <c r="I29" s="55">
        <v>5.0</v>
      </c>
      <c r="J29" s="49" t="s">
        <v>324</v>
      </c>
      <c r="K29" s="48" t="s">
        <v>345</v>
      </c>
      <c r="L29" s="52" t="s">
        <v>44</v>
      </c>
      <c r="M29" s="55">
        <v>3.0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>
        <v>5.0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594</v>
      </c>
      <c r="C30" s="51"/>
      <c r="D30" s="67"/>
      <c r="E30" s="68"/>
      <c r="F30" s="77" t="s">
        <v>111</v>
      </c>
      <c r="G30" s="214" t="s">
        <v>345</v>
      </c>
      <c r="H30" s="83" t="s">
        <v>208</v>
      </c>
      <c r="I30" s="48">
        <v>4.0</v>
      </c>
      <c r="J30" s="49" t="s">
        <v>43</v>
      </c>
      <c r="K30" s="48">
        <v>2.0</v>
      </c>
      <c r="L30" s="54" t="s">
        <v>107</v>
      </c>
      <c r="M30" s="48">
        <v>3.0</v>
      </c>
      <c r="N30" s="54"/>
      <c r="O30" s="51"/>
      <c r="P30" s="52" t="s">
        <v>212</v>
      </c>
      <c r="Q30" s="55">
        <v>3.0</v>
      </c>
      <c r="R30" s="54" t="s">
        <v>236</v>
      </c>
      <c r="S30" s="48">
        <v>4.0</v>
      </c>
      <c r="T30" s="52" t="s">
        <v>185</v>
      </c>
      <c r="U30" s="55" t="s">
        <v>345</v>
      </c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 t="s">
        <v>591</v>
      </c>
      <c r="C31" s="51"/>
      <c r="D31" s="52" t="s">
        <v>206</v>
      </c>
      <c r="E31" s="208">
        <v>5.0</v>
      </c>
      <c r="F31" s="81" t="s">
        <v>318</v>
      </c>
      <c r="G31" s="209">
        <v>3.0</v>
      </c>
      <c r="H31" s="83" t="s">
        <v>219</v>
      </c>
      <c r="I31" s="58"/>
      <c r="J31" s="49" t="s">
        <v>327</v>
      </c>
      <c r="K31" s="51"/>
      <c r="L31" s="49" t="s">
        <v>175</v>
      </c>
      <c r="M31" s="48">
        <v>3.0</v>
      </c>
      <c r="N31" s="54"/>
      <c r="O31" s="51"/>
      <c r="P31" s="49" t="s">
        <v>229</v>
      </c>
      <c r="Q31" s="48" t="s">
        <v>345</v>
      </c>
      <c r="R31" s="54" t="s">
        <v>230</v>
      </c>
      <c r="S31" s="48">
        <v>5.0</v>
      </c>
      <c r="T31" s="54" t="s">
        <v>194</v>
      </c>
      <c r="U31" s="48">
        <v>4.0</v>
      </c>
      <c r="V31" s="72" t="s">
        <v>238</v>
      </c>
      <c r="W31" s="73">
        <v>5.0</v>
      </c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 t="s">
        <v>677</v>
      </c>
      <c r="C32" s="48">
        <v>3.0</v>
      </c>
      <c r="D32" s="54" t="s">
        <v>231</v>
      </c>
      <c r="E32" s="215">
        <v>3.0</v>
      </c>
      <c r="F32" s="77" t="s">
        <v>207</v>
      </c>
      <c r="G32" s="209">
        <v>5.0</v>
      </c>
      <c r="H32" s="83" t="s">
        <v>227</v>
      </c>
      <c r="I32" s="48">
        <v>3.0</v>
      </c>
      <c r="J32" s="49" t="s">
        <v>106</v>
      </c>
      <c r="K32" s="51"/>
      <c r="L32" s="49" t="s">
        <v>55</v>
      </c>
      <c r="M32" s="48">
        <v>3.0</v>
      </c>
      <c r="N32" s="52" t="s">
        <v>201</v>
      </c>
      <c r="O32" s="55">
        <v>4.0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>
        <v>3.0</v>
      </c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 t="s">
        <v>678</v>
      </c>
      <c r="C33" s="48">
        <v>3.0</v>
      </c>
      <c r="D33" s="49" t="s">
        <v>225</v>
      </c>
      <c r="E33" s="84"/>
      <c r="F33" s="85" t="s">
        <v>218</v>
      </c>
      <c r="G33" s="209">
        <v>3.0</v>
      </c>
      <c r="H33" s="83" t="s">
        <v>233</v>
      </c>
      <c r="I33" s="48">
        <v>3.0</v>
      </c>
      <c r="J33" s="49" t="s">
        <v>65</v>
      </c>
      <c r="K33" s="48">
        <v>3.0</v>
      </c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>
        <v>2.0</v>
      </c>
      <c r="V33" s="54" t="s">
        <v>255</v>
      </c>
      <c r="W33" s="56">
        <v>2.0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88"/>
      <c r="F34" s="85" t="s">
        <v>256</v>
      </c>
      <c r="G34" s="210">
        <v>3.0</v>
      </c>
      <c r="H34" s="83" t="s">
        <v>241</v>
      </c>
      <c r="I34" s="48" t="s">
        <v>342</v>
      </c>
      <c r="J34" s="49" t="s">
        <v>54</v>
      </c>
      <c r="K34" s="48">
        <v>3.0</v>
      </c>
      <c r="L34" s="49"/>
      <c r="M34" s="58"/>
      <c r="N34" s="54" t="s">
        <v>211</v>
      </c>
      <c r="O34" s="48">
        <v>3.0</v>
      </c>
      <c r="P34" s="52" t="s">
        <v>244</v>
      </c>
      <c r="Q34" s="55">
        <v>5.0</v>
      </c>
      <c r="R34" s="49" t="s">
        <v>260</v>
      </c>
      <c r="S34" s="48">
        <v>3.0</v>
      </c>
      <c r="T34" s="54" t="s">
        <v>203</v>
      </c>
      <c r="U34" s="48">
        <v>3.0</v>
      </c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/>
      <c r="E35" s="91"/>
      <c r="F35" s="47" t="s">
        <v>346</v>
      </c>
      <c r="G35" s="210">
        <v>3.0</v>
      </c>
      <c r="H35" s="83" t="s">
        <v>249</v>
      </c>
      <c r="I35" s="48">
        <v>3.0</v>
      </c>
      <c r="J35" s="49"/>
      <c r="K35" s="51"/>
      <c r="L35" s="52" t="s">
        <v>191</v>
      </c>
      <c r="M35" s="55">
        <v>5.0</v>
      </c>
      <c r="N35" s="54"/>
      <c r="O35" s="51"/>
      <c r="P35" s="49" t="s">
        <v>252</v>
      </c>
      <c r="Q35" s="48">
        <v>4.0</v>
      </c>
      <c r="R35" s="54"/>
      <c r="S35" s="51"/>
      <c r="T35" s="54" t="s">
        <v>214</v>
      </c>
      <c r="U35" s="48">
        <v>3.0</v>
      </c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83"/>
      <c r="E36" s="339"/>
      <c r="F36" s="93" t="s">
        <v>268</v>
      </c>
      <c r="G36" s="212">
        <v>3.0</v>
      </c>
      <c r="H36" s="83" t="s">
        <v>257</v>
      </c>
      <c r="I36" s="48" t="s">
        <v>342</v>
      </c>
      <c r="J36" s="52" t="s">
        <v>228</v>
      </c>
      <c r="K36" s="53"/>
      <c r="L36" s="49" t="s">
        <v>200</v>
      </c>
      <c r="M36" s="48">
        <v>5.0</v>
      </c>
      <c r="N36" s="52" t="s">
        <v>235</v>
      </c>
      <c r="O36" s="55">
        <v>5.0</v>
      </c>
      <c r="P36" s="49" t="s">
        <v>259</v>
      </c>
      <c r="Q36" s="51"/>
      <c r="R36" s="52" t="s">
        <v>272</v>
      </c>
      <c r="S36" s="55">
        <v>5.0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08">
        <v>5.0</v>
      </c>
      <c r="F37" s="85" t="s">
        <v>274</v>
      </c>
      <c r="G37" s="48">
        <v>3.0</v>
      </c>
      <c r="H37" s="83" t="s">
        <v>264</v>
      </c>
      <c r="I37" s="48">
        <v>3.0</v>
      </c>
      <c r="J37" s="49" t="s">
        <v>275</v>
      </c>
      <c r="K37" s="48">
        <v>2.0</v>
      </c>
      <c r="L37" s="71"/>
      <c r="M37" s="58"/>
      <c r="N37" s="54" t="s">
        <v>243</v>
      </c>
      <c r="O37" s="48">
        <v>5.0</v>
      </c>
      <c r="P37" s="49"/>
      <c r="Q37" s="51"/>
      <c r="R37" s="54" t="s">
        <v>277</v>
      </c>
      <c r="S37" s="51"/>
      <c r="T37" s="87"/>
      <c r="U37" s="51"/>
      <c r="V37" s="72" t="s">
        <v>279</v>
      </c>
      <c r="W37" s="73">
        <v>3.0</v>
      </c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08">
        <v>3.0</v>
      </c>
      <c r="F38" s="85" t="s">
        <v>281</v>
      </c>
      <c r="G38" s="48">
        <v>3.0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>
        <v>5.0</v>
      </c>
      <c r="R38" s="54" t="s">
        <v>213</v>
      </c>
      <c r="S38" s="51"/>
      <c r="T38" s="52" t="s">
        <v>237</v>
      </c>
      <c r="U38" s="55">
        <v>3.0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240</v>
      </c>
      <c r="G39" s="48" t="s">
        <v>342</v>
      </c>
      <c r="H39" s="83"/>
      <c r="I39" s="58"/>
      <c r="J39" s="49" t="s">
        <v>258</v>
      </c>
      <c r="K39" s="48" t="s">
        <v>345</v>
      </c>
      <c r="L39" s="71"/>
      <c r="M39" s="58"/>
      <c r="N39" s="54"/>
      <c r="O39" s="51"/>
      <c r="P39" s="49" t="s">
        <v>276</v>
      </c>
      <c r="Q39" s="48">
        <v>3.0</v>
      </c>
      <c r="R39" s="54" t="s">
        <v>299</v>
      </c>
      <c r="S39" s="48">
        <v>5.0</v>
      </c>
      <c r="T39" s="54" t="s">
        <v>168</v>
      </c>
      <c r="U39" s="48">
        <v>5.0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47" t="s">
        <v>289</v>
      </c>
      <c r="G40" s="51"/>
      <c r="H40" s="79" t="s">
        <v>282</v>
      </c>
      <c r="I40" s="55">
        <v>3.0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>
        <v>5.0</v>
      </c>
      <c r="T40" s="54" t="s">
        <v>245</v>
      </c>
      <c r="U40" s="48">
        <v>5.0</v>
      </c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1">
        <v>4.0</v>
      </c>
      <c r="F41" s="47"/>
      <c r="G41" s="51"/>
      <c r="H41" s="83" t="s">
        <v>290</v>
      </c>
      <c r="I41" s="48">
        <v>4.0</v>
      </c>
      <c r="J41" s="49" t="s">
        <v>664</v>
      </c>
      <c r="K41" s="51"/>
      <c r="L41" s="71"/>
      <c r="M41" s="58"/>
      <c r="N41" s="70"/>
      <c r="O41" s="58"/>
      <c r="P41" s="49"/>
      <c r="Q41" s="58"/>
      <c r="R41" s="54"/>
      <c r="S41" s="51"/>
      <c r="T41" s="54" t="s">
        <v>100</v>
      </c>
      <c r="U41" s="48">
        <v>3.0</v>
      </c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/>
      <c r="E42" s="91"/>
      <c r="F42" s="93" t="s">
        <v>270</v>
      </c>
      <c r="G42" s="212">
        <v>5.0</v>
      </c>
      <c r="H42" s="83" t="s">
        <v>297</v>
      </c>
      <c r="I42" s="48">
        <v>5.0</v>
      </c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48" t="s">
        <v>345</v>
      </c>
      <c r="V42" s="87"/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08">
        <v>5.0</v>
      </c>
      <c r="F43" s="85" t="s">
        <v>302</v>
      </c>
      <c r="G43" s="89"/>
      <c r="H43" s="83" t="s">
        <v>303</v>
      </c>
      <c r="I43" s="48">
        <v>3.0</v>
      </c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>
        <v>5.0</v>
      </c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 t="s">
        <v>342</v>
      </c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666</v>
      </c>
      <c r="K45" s="55">
        <v>3.0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48">
        <v>3.0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91"/>
      <c r="F46" s="85"/>
      <c r="G46" s="89"/>
      <c r="H46" s="49" t="s">
        <v>319</v>
      </c>
      <c r="I46" s="48" t="s">
        <v>342</v>
      </c>
      <c r="J46" s="49" t="s">
        <v>283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48">
        <v>3.0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1" t="s">
        <v>345</v>
      </c>
      <c r="F47" s="93" t="s">
        <v>313</v>
      </c>
      <c r="G47" s="212" t="s">
        <v>345</v>
      </c>
      <c r="H47" s="49" t="s">
        <v>323</v>
      </c>
      <c r="I47" s="48" t="s">
        <v>345</v>
      </c>
      <c r="J47" s="49" t="s">
        <v>145</v>
      </c>
      <c r="K47" s="48">
        <v>3.0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 t="s">
        <v>232</v>
      </c>
      <c r="G48" s="210">
        <v>3.0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5">
        <v>3.0</v>
      </c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>
        <v>3.0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2026.01.03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101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684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101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6</v>
      </c>
      <c r="D11" s="191" t="s">
        <v>27</v>
      </c>
      <c r="E11" s="192">
        <f>countif(E12:E51,"*v*")+countif(E12:E51,"*c*")</f>
        <v>7</v>
      </c>
      <c r="F11" s="191" t="s">
        <v>27</v>
      </c>
      <c r="G11" s="192">
        <f>countif(G12:G51,"*v*")+countif(G12:G51,"*c*")</f>
        <v>15</v>
      </c>
      <c r="H11" s="191" t="s">
        <v>27</v>
      </c>
      <c r="I11" s="192">
        <f>countif(I12:I51,"*v*")+countif(I12:I51,"*c*")</f>
        <v>11</v>
      </c>
      <c r="J11" s="191" t="s">
        <v>27</v>
      </c>
      <c r="K11" s="192">
        <f>countif(K12:K51,"*v*")+countif(K12:K51,"*c*")</f>
        <v>7</v>
      </c>
      <c r="L11" s="191" t="s">
        <v>27</v>
      </c>
      <c r="M11" s="192">
        <f>countif(M12:M51,"*v*")+countif(M12:M51,"*c*")</f>
        <v>10</v>
      </c>
      <c r="N11" s="191" t="s">
        <v>27</v>
      </c>
      <c r="O11" s="192">
        <f>countif(O12:O51,"*v*")+countif(O12:O51,"*c*")</f>
        <v>9</v>
      </c>
      <c r="P11" s="191" t="s">
        <v>27</v>
      </c>
      <c r="Q11" s="192">
        <f>countif(Q12:Q51,"*v*")+countif(Q12:Q51,"*c*")</f>
        <v>13</v>
      </c>
      <c r="R11" s="191" t="s">
        <v>27</v>
      </c>
      <c r="S11" s="192">
        <f>countif(S12:S51,"*v*")+countif(S12:S51,"*c*")</f>
        <v>7</v>
      </c>
      <c r="T11" s="191" t="s">
        <v>27</v>
      </c>
      <c r="U11" s="192">
        <f>countif(U12:U51,"*v*")+countif(U12:U51,"*c*")</f>
        <v>8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6" t="s">
        <v>344</v>
      </c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2"/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52" t="s">
        <v>217</v>
      </c>
      <c r="E13" s="55" t="s">
        <v>344</v>
      </c>
      <c r="F13" s="47" t="s">
        <v>41</v>
      </c>
      <c r="G13" s="48" t="s">
        <v>344</v>
      </c>
      <c r="H13" s="52" t="s">
        <v>42</v>
      </c>
      <c r="I13" s="55" t="s">
        <v>344</v>
      </c>
      <c r="J13" s="49" t="s">
        <v>650</v>
      </c>
      <c r="K13" s="51"/>
      <c r="L13" s="52" t="s">
        <v>631</v>
      </c>
      <c r="M13" s="55" t="s">
        <v>344</v>
      </c>
      <c r="N13" s="54" t="s">
        <v>45</v>
      </c>
      <c r="O13" s="58"/>
      <c r="P13" s="52" t="s">
        <v>46</v>
      </c>
      <c r="Q13" s="55" t="s">
        <v>344</v>
      </c>
      <c r="R13" s="54" t="s">
        <v>129</v>
      </c>
      <c r="S13" s="51"/>
      <c r="T13" s="72" t="s">
        <v>286</v>
      </c>
      <c r="U13" s="325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40</v>
      </c>
      <c r="E14" s="50"/>
      <c r="F14" s="47" t="s">
        <v>52</v>
      </c>
      <c r="G14" s="48" t="s">
        <v>344</v>
      </c>
      <c r="H14" s="52" t="s">
        <v>53</v>
      </c>
      <c r="I14" s="55" t="s">
        <v>344</v>
      </c>
      <c r="J14" s="49" t="s">
        <v>75</v>
      </c>
      <c r="K14" s="51"/>
      <c r="L14" s="54" t="s">
        <v>210</v>
      </c>
      <c r="M14" s="48" t="s">
        <v>344</v>
      </c>
      <c r="N14" s="54" t="s">
        <v>56</v>
      </c>
      <c r="O14" s="48" t="s">
        <v>344</v>
      </c>
      <c r="P14" s="54" t="s">
        <v>57</v>
      </c>
      <c r="Q14" s="56" t="s">
        <v>342</v>
      </c>
      <c r="R14" s="54" t="s">
        <v>99</v>
      </c>
      <c r="S14" s="51"/>
      <c r="T14" s="54" t="s">
        <v>294</v>
      </c>
      <c r="U14" s="48" t="s">
        <v>343</v>
      </c>
      <c r="V14" s="54" t="s">
        <v>60</v>
      </c>
      <c r="W14" s="57"/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72" t="s">
        <v>309</v>
      </c>
      <c r="I15" s="73" t="s">
        <v>344</v>
      </c>
      <c r="J15" s="49" t="s">
        <v>85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149</v>
      </c>
      <c r="S15" s="51"/>
      <c r="T15" s="54" t="s">
        <v>48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95</v>
      </c>
      <c r="K16" s="51"/>
      <c r="L16" s="87"/>
      <c r="M16" s="51"/>
      <c r="N16" s="54"/>
      <c r="O16" s="51"/>
      <c r="P16" s="49" t="s">
        <v>77</v>
      </c>
      <c r="Q16" s="51"/>
      <c r="R16" s="54" t="s">
        <v>120</v>
      </c>
      <c r="S16" s="51"/>
      <c r="T16" s="54" t="s">
        <v>59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63"/>
      <c r="C17" s="51"/>
      <c r="D17" s="49" t="s">
        <v>82</v>
      </c>
      <c r="E17" s="50"/>
      <c r="F17" s="47" t="s">
        <v>141</v>
      </c>
      <c r="G17" s="48" t="s">
        <v>344</v>
      </c>
      <c r="H17" s="49" t="s">
        <v>84</v>
      </c>
      <c r="I17" s="51"/>
      <c r="J17" s="49" t="s">
        <v>117</v>
      </c>
      <c r="K17" s="58"/>
      <c r="L17" s="52" t="s">
        <v>641</v>
      </c>
      <c r="M17" s="55" t="s">
        <v>344</v>
      </c>
      <c r="N17" s="52" t="s">
        <v>127</v>
      </c>
      <c r="O17" s="55" t="s">
        <v>344</v>
      </c>
      <c r="P17" s="49" t="s">
        <v>88</v>
      </c>
      <c r="Q17" s="48" t="s">
        <v>344</v>
      </c>
      <c r="R17" s="54" t="s">
        <v>139</v>
      </c>
      <c r="S17" s="51"/>
      <c r="T17" s="54" t="s">
        <v>69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61" t="s">
        <v>102</v>
      </c>
      <c r="C18" s="53"/>
      <c r="D18" s="49" t="s">
        <v>92</v>
      </c>
      <c r="E18" s="50"/>
      <c r="F18" s="47" t="s">
        <v>81</v>
      </c>
      <c r="G18" s="51"/>
      <c r="H18" s="49" t="s">
        <v>94</v>
      </c>
      <c r="I18" s="48" t="s">
        <v>344</v>
      </c>
      <c r="J18" s="49"/>
      <c r="K18" s="51"/>
      <c r="L18" s="54" t="s">
        <v>156</v>
      </c>
      <c r="M18" s="48" t="s">
        <v>344</v>
      </c>
      <c r="N18" s="54" t="s">
        <v>137</v>
      </c>
      <c r="O18" s="48" t="s">
        <v>344</v>
      </c>
      <c r="P18" s="49" t="s">
        <v>98</v>
      </c>
      <c r="Q18" s="48"/>
      <c r="R18" s="54" t="s">
        <v>110</v>
      </c>
      <c r="S18" s="48" t="s">
        <v>344</v>
      </c>
      <c r="T18" s="54" t="s">
        <v>79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3" t="s">
        <v>113</v>
      </c>
      <c r="C19" s="58"/>
      <c r="D19" s="49" t="s">
        <v>103</v>
      </c>
      <c r="E19" s="60"/>
      <c r="F19" s="47" t="s">
        <v>83</v>
      </c>
      <c r="G19" s="51"/>
      <c r="H19" s="49" t="s">
        <v>105</v>
      </c>
      <c r="I19" s="51"/>
      <c r="J19" s="49"/>
      <c r="K19" s="58"/>
      <c r="L19" s="54" t="s">
        <v>351</v>
      </c>
      <c r="M19" s="51"/>
      <c r="N19" s="54" t="s">
        <v>147</v>
      </c>
      <c r="O19" s="48" t="s">
        <v>344</v>
      </c>
      <c r="P19" s="49" t="s">
        <v>109</v>
      </c>
      <c r="Q19" s="51"/>
      <c r="R19" s="54" t="s">
        <v>89</v>
      </c>
      <c r="S19" s="51"/>
      <c r="T19" s="54" t="s">
        <v>223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122</v>
      </c>
      <c r="C20" s="48" t="s">
        <v>344</v>
      </c>
      <c r="D20" s="49" t="s">
        <v>114</v>
      </c>
      <c r="E20" s="50"/>
      <c r="F20" s="47" t="s">
        <v>93</v>
      </c>
      <c r="G20" s="51"/>
      <c r="H20" s="49" t="s">
        <v>116</v>
      </c>
      <c r="I20" s="51"/>
      <c r="J20" s="52" t="s">
        <v>174</v>
      </c>
      <c r="K20" s="55" t="s">
        <v>343</v>
      </c>
      <c r="L20" s="54" t="s">
        <v>118</v>
      </c>
      <c r="M20" s="51"/>
      <c r="N20" s="54"/>
      <c r="O20" s="51"/>
      <c r="P20" s="49" t="s">
        <v>119</v>
      </c>
      <c r="Q20" s="51"/>
      <c r="R20" s="54" t="s">
        <v>285</v>
      </c>
      <c r="S20" s="51"/>
      <c r="T20" s="54" t="s">
        <v>265</v>
      </c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6"/>
      <c r="C21" s="51"/>
      <c r="D21" s="49"/>
      <c r="E21" s="50"/>
      <c r="F21" s="47" t="s">
        <v>123</v>
      </c>
      <c r="G21" s="51"/>
      <c r="H21" s="49" t="s">
        <v>124</v>
      </c>
      <c r="I21" s="51"/>
      <c r="J21" s="49" t="s">
        <v>181</v>
      </c>
      <c r="K21" s="48" t="s">
        <v>343</v>
      </c>
      <c r="L21" s="49" t="s">
        <v>126</v>
      </c>
      <c r="M21" s="58"/>
      <c r="N21" s="54"/>
      <c r="O21" s="51"/>
      <c r="P21" s="49" t="s">
        <v>128</v>
      </c>
      <c r="Q21" s="51"/>
      <c r="R21" s="54" t="s">
        <v>58</v>
      </c>
      <c r="S21" s="51"/>
      <c r="T21" s="54"/>
      <c r="U21" s="51"/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1" t="s">
        <v>151</v>
      </c>
      <c r="C22" s="69"/>
      <c r="D22" s="49"/>
      <c r="E22" s="50"/>
      <c r="F22" s="47" t="s">
        <v>134</v>
      </c>
      <c r="G22" s="51"/>
      <c r="H22" s="49" t="s">
        <v>135</v>
      </c>
      <c r="I22" s="51"/>
      <c r="J22" s="49" t="s">
        <v>190</v>
      </c>
      <c r="K22" s="48" t="s">
        <v>343</v>
      </c>
      <c r="L22" s="71"/>
      <c r="M22" s="58"/>
      <c r="N22" s="52" t="s">
        <v>87</v>
      </c>
      <c r="O22" s="53"/>
      <c r="P22" s="49" t="s">
        <v>138</v>
      </c>
      <c r="Q22" s="48" t="s">
        <v>344</v>
      </c>
      <c r="R22" s="54" t="s">
        <v>68</v>
      </c>
      <c r="S22" s="51"/>
      <c r="T22" s="52" t="s">
        <v>130</v>
      </c>
      <c r="U22" s="55" t="s">
        <v>343</v>
      </c>
      <c r="V22" s="54"/>
      <c r="W22" s="62"/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59" t="s">
        <v>160</v>
      </c>
      <c r="C23" s="48" t="s">
        <v>344</v>
      </c>
      <c r="D23" s="64" t="s">
        <v>133</v>
      </c>
      <c r="E23" s="206" t="s">
        <v>344</v>
      </c>
      <c r="F23" s="47" t="s">
        <v>115</v>
      </c>
      <c r="G23" s="51"/>
      <c r="H23" s="49" t="s">
        <v>144</v>
      </c>
      <c r="I23" s="51"/>
      <c r="J23" s="49" t="s">
        <v>209</v>
      </c>
      <c r="K23" s="51"/>
      <c r="L23" s="52" t="s">
        <v>76</v>
      </c>
      <c r="M23" s="55" t="s">
        <v>344</v>
      </c>
      <c r="N23" s="54" t="s">
        <v>97</v>
      </c>
      <c r="O23" s="51"/>
      <c r="P23" s="49" t="s">
        <v>148</v>
      </c>
      <c r="Q23" s="58"/>
      <c r="R23" s="54" t="s">
        <v>651</v>
      </c>
      <c r="S23" s="51"/>
      <c r="T23" s="54" t="s">
        <v>140</v>
      </c>
      <c r="U23" s="48"/>
      <c r="V23" s="72" t="s">
        <v>159</v>
      </c>
      <c r="W23" s="73" t="s">
        <v>344</v>
      </c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170</v>
      </c>
      <c r="C24" s="48" t="s">
        <v>344</v>
      </c>
      <c r="D24" s="67" t="s">
        <v>142</v>
      </c>
      <c r="E24" s="213" t="s">
        <v>344</v>
      </c>
      <c r="F24" s="47" t="s">
        <v>104</v>
      </c>
      <c r="G24" s="51"/>
      <c r="H24" s="49" t="s">
        <v>154</v>
      </c>
      <c r="I24" s="51"/>
      <c r="J24" s="49" t="s">
        <v>199</v>
      </c>
      <c r="K24" s="51"/>
      <c r="L24" s="52" t="s">
        <v>146</v>
      </c>
      <c r="M24" s="55" t="s">
        <v>344</v>
      </c>
      <c r="N24" s="54" t="s">
        <v>108</v>
      </c>
      <c r="O24" s="51"/>
      <c r="P24" s="49" t="s">
        <v>221</v>
      </c>
      <c r="Q24" s="48" t="s">
        <v>344</v>
      </c>
      <c r="R24" s="54" t="s">
        <v>157</v>
      </c>
      <c r="S24" s="51"/>
      <c r="T24" s="54" t="s">
        <v>150</v>
      </c>
      <c r="U24" s="51"/>
      <c r="V24" s="72" t="s">
        <v>169</v>
      </c>
      <c r="W24" s="73" t="s">
        <v>344</v>
      </c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74" t="s">
        <v>179</v>
      </c>
      <c r="C25" s="51"/>
      <c r="D25" s="67" t="s">
        <v>152</v>
      </c>
      <c r="E25" s="68"/>
      <c r="F25" s="47" t="s">
        <v>143</v>
      </c>
      <c r="G25" s="51"/>
      <c r="H25" s="49" t="s">
        <v>163</v>
      </c>
      <c r="I25" s="51"/>
      <c r="J25" s="49" t="s">
        <v>652</v>
      </c>
      <c r="K25" s="51"/>
      <c r="L25" s="54" t="s">
        <v>96</v>
      </c>
      <c r="M25" s="51"/>
      <c r="N25" s="54"/>
      <c r="O25" s="51"/>
      <c r="P25" s="52" t="s">
        <v>166</v>
      </c>
      <c r="Q25" s="55" t="s">
        <v>344</v>
      </c>
      <c r="R25" s="54" t="s">
        <v>167</v>
      </c>
      <c r="S25" s="51"/>
      <c r="T25" s="54" t="s">
        <v>158</v>
      </c>
      <c r="U25" s="51"/>
      <c r="V25" s="54" t="s">
        <v>178</v>
      </c>
      <c r="W25" s="56" t="s">
        <v>344</v>
      </c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59" t="s">
        <v>187</v>
      </c>
      <c r="C26" s="51"/>
      <c r="D26" s="67" t="s">
        <v>161</v>
      </c>
      <c r="E26" s="68"/>
      <c r="F26" s="47" t="s">
        <v>153</v>
      </c>
      <c r="G26" s="58"/>
      <c r="H26" s="49" t="s">
        <v>173</v>
      </c>
      <c r="I26" s="51"/>
      <c r="J26" s="49"/>
      <c r="K26" s="51"/>
      <c r="L26" s="54" t="s">
        <v>86</v>
      </c>
      <c r="M26" s="51"/>
      <c r="N26" s="54"/>
      <c r="O26" s="51"/>
      <c r="P26" s="49" t="s">
        <v>177</v>
      </c>
      <c r="Q26" s="51"/>
      <c r="R26" s="54" t="s">
        <v>78</v>
      </c>
      <c r="S26" s="51"/>
      <c r="T26" s="54" t="s">
        <v>300</v>
      </c>
      <c r="U26" s="48" t="s">
        <v>343</v>
      </c>
      <c r="V26" s="54" t="s">
        <v>186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196</v>
      </c>
      <c r="C27" s="51"/>
      <c r="D27" s="67" t="s">
        <v>171</v>
      </c>
      <c r="E27" s="68"/>
      <c r="F27" s="47" t="s">
        <v>162</v>
      </c>
      <c r="G27" s="58"/>
      <c r="H27" s="49" t="s">
        <v>653</v>
      </c>
      <c r="I27" s="51"/>
      <c r="J27" s="52" t="s">
        <v>47</v>
      </c>
      <c r="K27" s="55" t="s">
        <v>343</v>
      </c>
      <c r="L27" s="54" t="s">
        <v>164</v>
      </c>
      <c r="M27" s="51"/>
      <c r="N27" s="52" t="s">
        <v>165</v>
      </c>
      <c r="O27" s="55" t="s">
        <v>344</v>
      </c>
      <c r="P27" s="49" t="s">
        <v>183</v>
      </c>
      <c r="Q27" s="51"/>
      <c r="R27" s="54"/>
      <c r="S27" s="51"/>
      <c r="T27" s="54" t="s">
        <v>90</v>
      </c>
      <c r="U27" s="51"/>
      <c r="V27" s="54" t="s">
        <v>195</v>
      </c>
      <c r="W27" s="62"/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205</v>
      </c>
      <c r="C28" s="51"/>
      <c r="D28" s="67" t="s">
        <v>180</v>
      </c>
      <c r="E28" s="68"/>
      <c r="F28" s="75" t="s">
        <v>189</v>
      </c>
      <c r="G28" s="207" t="s">
        <v>344</v>
      </c>
      <c r="H28" s="49"/>
      <c r="I28" s="51"/>
      <c r="J28" s="49" t="s">
        <v>234</v>
      </c>
      <c r="K28" s="48" t="s">
        <v>343</v>
      </c>
      <c r="L28" s="54"/>
      <c r="M28" s="51"/>
      <c r="N28" s="54" t="s">
        <v>182</v>
      </c>
      <c r="O28" s="51"/>
      <c r="P28" s="49" t="s">
        <v>192</v>
      </c>
      <c r="Q28" s="58"/>
      <c r="R28" s="52" t="s">
        <v>184</v>
      </c>
      <c r="S28" s="55" t="s">
        <v>342</v>
      </c>
      <c r="T28" s="54"/>
      <c r="U28" s="51"/>
      <c r="V28" s="54" t="s">
        <v>204</v>
      </c>
      <c r="W28" s="56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216</v>
      </c>
      <c r="C29" s="51"/>
      <c r="D29" s="67" t="s">
        <v>188</v>
      </c>
      <c r="E29" s="68"/>
      <c r="F29" s="77" t="s">
        <v>197</v>
      </c>
      <c r="G29" s="214" t="s">
        <v>344</v>
      </c>
      <c r="H29" s="79" t="s">
        <v>198</v>
      </c>
      <c r="I29" s="55" t="s">
        <v>344</v>
      </c>
      <c r="J29" s="49" t="s">
        <v>324</v>
      </c>
      <c r="K29" s="51"/>
      <c r="L29" s="52" t="s">
        <v>44</v>
      </c>
      <c r="M29" s="55" t="s">
        <v>344</v>
      </c>
      <c r="N29" s="54" t="s">
        <v>176</v>
      </c>
      <c r="O29" s="51"/>
      <c r="P29" s="71"/>
      <c r="Q29" s="58"/>
      <c r="R29" s="49" t="s">
        <v>202</v>
      </c>
      <c r="S29" s="48"/>
      <c r="T29" s="87"/>
      <c r="U29" s="51"/>
      <c r="V29" s="54" t="s">
        <v>215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594</v>
      </c>
      <c r="C30" s="51"/>
      <c r="D30" s="67"/>
      <c r="E30" s="68"/>
      <c r="F30" s="77" t="s">
        <v>111</v>
      </c>
      <c r="G30" s="78"/>
      <c r="H30" s="83" t="s">
        <v>208</v>
      </c>
      <c r="I30" s="58"/>
      <c r="J30" s="49" t="s">
        <v>43</v>
      </c>
      <c r="K30" s="51"/>
      <c r="L30" s="54" t="s">
        <v>107</v>
      </c>
      <c r="M30" s="58"/>
      <c r="N30" s="54"/>
      <c r="O30" s="51"/>
      <c r="P30" s="52" t="s">
        <v>212</v>
      </c>
      <c r="Q30" s="55" t="s">
        <v>344</v>
      </c>
      <c r="R30" s="54" t="s">
        <v>236</v>
      </c>
      <c r="S30" s="48" t="s">
        <v>344</v>
      </c>
      <c r="T30" s="52" t="s">
        <v>185</v>
      </c>
      <c r="U30" s="53"/>
      <c r="V30" s="54" t="s">
        <v>224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 t="s">
        <v>591</v>
      </c>
      <c r="C31" s="51"/>
      <c r="D31" s="52" t="s">
        <v>206</v>
      </c>
      <c r="E31" s="208" t="s">
        <v>344</v>
      </c>
      <c r="F31" s="81" t="s">
        <v>318</v>
      </c>
      <c r="G31" s="209" t="s">
        <v>342</v>
      </c>
      <c r="H31" s="83" t="s">
        <v>219</v>
      </c>
      <c r="I31" s="58"/>
      <c r="J31" s="49" t="s">
        <v>327</v>
      </c>
      <c r="K31" s="51"/>
      <c r="L31" s="49" t="s">
        <v>175</v>
      </c>
      <c r="M31" s="58"/>
      <c r="N31" s="54"/>
      <c r="O31" s="51"/>
      <c r="P31" s="49" t="s">
        <v>229</v>
      </c>
      <c r="Q31" s="48" t="s">
        <v>344</v>
      </c>
      <c r="R31" s="54" t="s">
        <v>230</v>
      </c>
      <c r="S31" s="48" t="s">
        <v>344</v>
      </c>
      <c r="T31" s="54" t="s">
        <v>194</v>
      </c>
      <c r="U31" s="51"/>
      <c r="V31" s="72" t="s">
        <v>238</v>
      </c>
      <c r="W31" s="73" t="s">
        <v>344</v>
      </c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 t="s">
        <v>677</v>
      </c>
      <c r="C32" s="51"/>
      <c r="D32" s="54" t="s">
        <v>231</v>
      </c>
      <c r="E32" s="84"/>
      <c r="F32" s="77" t="s">
        <v>207</v>
      </c>
      <c r="G32" s="209" t="s">
        <v>344</v>
      </c>
      <c r="H32" s="83" t="s">
        <v>227</v>
      </c>
      <c r="I32" s="48" t="s">
        <v>344</v>
      </c>
      <c r="J32" s="49" t="s">
        <v>106</v>
      </c>
      <c r="K32" s="51"/>
      <c r="L32" s="49" t="s">
        <v>55</v>
      </c>
      <c r="M32" s="48" t="s">
        <v>344</v>
      </c>
      <c r="N32" s="52" t="s">
        <v>201</v>
      </c>
      <c r="O32" s="55" t="s">
        <v>344</v>
      </c>
      <c r="P32" s="49" t="s">
        <v>304</v>
      </c>
      <c r="Q32" s="58"/>
      <c r="R32" s="54"/>
      <c r="S32" s="51"/>
      <c r="T32" s="54" t="s">
        <v>311</v>
      </c>
      <c r="U32" s="51"/>
      <c r="V32" s="54" t="s">
        <v>246</v>
      </c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 t="s">
        <v>678</v>
      </c>
      <c r="C33" s="51"/>
      <c r="D33" s="49" t="s">
        <v>225</v>
      </c>
      <c r="E33" s="84"/>
      <c r="F33" s="85" t="s">
        <v>218</v>
      </c>
      <c r="G33" s="86"/>
      <c r="H33" s="83" t="s">
        <v>233</v>
      </c>
      <c r="I33" s="48" t="s">
        <v>344</v>
      </c>
      <c r="J33" s="49" t="s">
        <v>65</v>
      </c>
      <c r="K33" s="51"/>
      <c r="L33" s="49"/>
      <c r="M33" s="58"/>
      <c r="N33" s="54" t="s">
        <v>220</v>
      </c>
      <c r="O33" s="51"/>
      <c r="P33" s="49"/>
      <c r="Q33" s="58"/>
      <c r="R33" s="52" t="s">
        <v>253</v>
      </c>
      <c r="S33" s="55"/>
      <c r="T33" s="54" t="s">
        <v>305</v>
      </c>
      <c r="U33" s="48" t="s">
        <v>343</v>
      </c>
      <c r="V33" s="54" t="s">
        <v>255</v>
      </c>
      <c r="W33" s="62"/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88"/>
      <c r="F34" s="85" t="s">
        <v>256</v>
      </c>
      <c r="G34" s="89"/>
      <c r="H34" s="83" t="s">
        <v>241</v>
      </c>
      <c r="I34" s="58"/>
      <c r="J34" s="49" t="s">
        <v>54</v>
      </c>
      <c r="K34" s="51"/>
      <c r="L34" s="49"/>
      <c r="M34" s="58"/>
      <c r="N34" s="54" t="s">
        <v>211</v>
      </c>
      <c r="O34" s="48" t="s">
        <v>344</v>
      </c>
      <c r="P34" s="52" t="s">
        <v>244</v>
      </c>
      <c r="Q34" s="55" t="s">
        <v>344</v>
      </c>
      <c r="R34" s="49" t="s">
        <v>260</v>
      </c>
      <c r="S34" s="48"/>
      <c r="T34" s="54" t="s">
        <v>203</v>
      </c>
      <c r="U34" s="48" t="s">
        <v>343</v>
      </c>
      <c r="V34" s="54" t="s">
        <v>262</v>
      </c>
      <c r="W34" s="57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/>
      <c r="E35" s="91"/>
      <c r="F35" s="47"/>
      <c r="G35" s="89"/>
      <c r="H35" s="83" t="s">
        <v>249</v>
      </c>
      <c r="I35" s="58"/>
      <c r="J35" s="49"/>
      <c r="K35" s="51"/>
      <c r="L35" s="52" t="s">
        <v>191</v>
      </c>
      <c r="M35" s="55" t="s">
        <v>344</v>
      </c>
      <c r="N35" s="54"/>
      <c r="O35" s="51"/>
      <c r="P35" s="49" t="s">
        <v>252</v>
      </c>
      <c r="Q35" s="48" t="s">
        <v>344</v>
      </c>
      <c r="R35" s="54"/>
      <c r="S35" s="51"/>
      <c r="T35" s="54" t="s">
        <v>214</v>
      </c>
      <c r="U35" s="51"/>
      <c r="V35" s="54" t="s">
        <v>266</v>
      </c>
      <c r="W35" s="57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83"/>
      <c r="E36" s="339"/>
      <c r="F36" s="93" t="s">
        <v>268</v>
      </c>
      <c r="G36" s="212" t="s">
        <v>344</v>
      </c>
      <c r="H36" s="83" t="s">
        <v>257</v>
      </c>
      <c r="I36" s="58"/>
      <c r="J36" s="52" t="s">
        <v>228</v>
      </c>
      <c r="K36" s="53"/>
      <c r="L36" s="49" t="s">
        <v>200</v>
      </c>
      <c r="M36" s="58"/>
      <c r="N36" s="52" t="s">
        <v>235</v>
      </c>
      <c r="O36" s="55" t="s">
        <v>344</v>
      </c>
      <c r="P36" s="49" t="s">
        <v>259</v>
      </c>
      <c r="Q36" s="51"/>
      <c r="R36" s="52" t="s">
        <v>272</v>
      </c>
      <c r="S36" s="55" t="s">
        <v>344</v>
      </c>
      <c r="T36" s="54"/>
      <c r="U36" s="51"/>
      <c r="V36" s="54"/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85" t="s">
        <v>274</v>
      </c>
      <c r="G37" s="48" t="s">
        <v>366</v>
      </c>
      <c r="H37" s="83" t="s">
        <v>264</v>
      </c>
      <c r="I37" s="58"/>
      <c r="J37" s="49" t="s">
        <v>275</v>
      </c>
      <c r="K37" s="51"/>
      <c r="L37" s="71"/>
      <c r="M37" s="58"/>
      <c r="N37" s="54" t="s">
        <v>243</v>
      </c>
      <c r="O37" s="48" t="s">
        <v>344</v>
      </c>
      <c r="P37" s="49"/>
      <c r="Q37" s="51"/>
      <c r="R37" s="54" t="s">
        <v>277</v>
      </c>
      <c r="S37" s="51"/>
      <c r="T37" s="87"/>
      <c r="U37" s="51"/>
      <c r="V37" s="72" t="s">
        <v>279</v>
      </c>
      <c r="W37" s="73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85" t="s">
        <v>281</v>
      </c>
      <c r="G38" s="48" t="s">
        <v>344</v>
      </c>
      <c r="H38" s="83" t="s">
        <v>269</v>
      </c>
      <c r="I38" s="58"/>
      <c r="J38" s="49" t="s">
        <v>242</v>
      </c>
      <c r="K38" s="51"/>
      <c r="L38" s="71"/>
      <c r="M38" s="58"/>
      <c r="N38" s="54" t="s">
        <v>251</v>
      </c>
      <c r="O38" s="51"/>
      <c r="P38" s="52" t="s">
        <v>271</v>
      </c>
      <c r="Q38" s="55" t="s">
        <v>344</v>
      </c>
      <c r="R38" s="54" t="s">
        <v>213</v>
      </c>
      <c r="S38" s="51"/>
      <c r="T38" s="52" t="s">
        <v>237</v>
      </c>
      <c r="U38" s="55" t="s">
        <v>343</v>
      </c>
      <c r="V38" s="54" t="s">
        <v>287</v>
      </c>
      <c r="W38" s="56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240</v>
      </c>
      <c r="G39" s="51"/>
      <c r="H39" s="83"/>
      <c r="I39" s="58"/>
      <c r="J39" s="49" t="s">
        <v>258</v>
      </c>
      <c r="K39" s="51"/>
      <c r="L39" s="71"/>
      <c r="M39" s="58"/>
      <c r="N39" s="54"/>
      <c r="O39" s="51"/>
      <c r="P39" s="49" t="s">
        <v>276</v>
      </c>
      <c r="Q39" s="48" t="s">
        <v>344</v>
      </c>
      <c r="R39" s="54" t="s">
        <v>299</v>
      </c>
      <c r="S39" s="48" t="s">
        <v>344</v>
      </c>
      <c r="T39" s="54" t="s">
        <v>168</v>
      </c>
      <c r="U39" s="48" t="s">
        <v>343</v>
      </c>
      <c r="V39" s="54" t="s">
        <v>295</v>
      </c>
      <c r="W39" s="51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47" t="s">
        <v>289</v>
      </c>
      <c r="G40" s="51"/>
      <c r="H40" s="79" t="s">
        <v>282</v>
      </c>
      <c r="I40" s="55" t="s">
        <v>344</v>
      </c>
      <c r="J40" s="49" t="s">
        <v>250</v>
      </c>
      <c r="K40" s="51"/>
      <c r="L40" s="71"/>
      <c r="M40" s="58"/>
      <c r="N40" s="54"/>
      <c r="O40" s="51"/>
      <c r="P40" s="49" t="s">
        <v>284</v>
      </c>
      <c r="Q40" s="51"/>
      <c r="R40" s="54" t="s">
        <v>310</v>
      </c>
      <c r="S40" s="48" t="s">
        <v>344</v>
      </c>
      <c r="T40" s="54" t="s">
        <v>245</v>
      </c>
      <c r="U40" s="51"/>
      <c r="V40" s="54" t="s">
        <v>301</v>
      </c>
      <c r="W40" s="51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47"/>
      <c r="G41" s="51"/>
      <c r="H41" s="83" t="s">
        <v>290</v>
      </c>
      <c r="I41" s="58"/>
      <c r="J41" s="49" t="s">
        <v>664</v>
      </c>
      <c r="K41" s="51"/>
      <c r="L41" s="71"/>
      <c r="M41" s="58"/>
      <c r="N41" s="70"/>
      <c r="O41" s="58"/>
      <c r="P41" s="49"/>
      <c r="Q41" s="58"/>
      <c r="R41" s="54"/>
      <c r="S41" s="51"/>
      <c r="T41" s="54" t="s">
        <v>100</v>
      </c>
      <c r="U41" s="51"/>
      <c r="V41" s="54" t="s">
        <v>306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93" t="s">
        <v>270</v>
      </c>
      <c r="G42" s="212" t="s">
        <v>344</v>
      </c>
      <c r="H42" s="83" t="s">
        <v>297</v>
      </c>
      <c r="I42" s="48" t="s">
        <v>344</v>
      </c>
      <c r="J42" s="49" t="s">
        <v>665</v>
      </c>
      <c r="K42" s="51"/>
      <c r="L42" s="71"/>
      <c r="M42" s="58"/>
      <c r="N42" s="70"/>
      <c r="O42" s="58"/>
      <c r="P42" s="49"/>
      <c r="Q42" s="58"/>
      <c r="R42" s="54"/>
      <c r="S42" s="51"/>
      <c r="T42" s="54" t="s">
        <v>254</v>
      </c>
      <c r="U42" s="51"/>
      <c r="V42" s="87"/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 t="s">
        <v>533</v>
      </c>
      <c r="K43" s="51"/>
      <c r="L43" s="71"/>
      <c r="M43" s="58"/>
      <c r="N43" s="70"/>
      <c r="O43" s="58"/>
      <c r="P43" s="49"/>
      <c r="Q43" s="58"/>
      <c r="R43" s="54"/>
      <c r="S43" s="51"/>
      <c r="T43" s="54" t="s">
        <v>261</v>
      </c>
      <c r="U43" s="51"/>
      <c r="V43" s="72" t="s">
        <v>316</v>
      </c>
      <c r="W43" s="73" t="s">
        <v>344</v>
      </c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 t="s">
        <v>296</v>
      </c>
      <c r="G44" s="89"/>
      <c r="H44" s="49" t="s">
        <v>308</v>
      </c>
      <c r="I44" s="51"/>
      <c r="J44" s="49"/>
      <c r="K44" s="51"/>
      <c r="L44" s="71"/>
      <c r="M44" s="58"/>
      <c r="N44" s="70"/>
      <c r="O44" s="58"/>
      <c r="P44" s="49"/>
      <c r="Q44" s="58"/>
      <c r="R44" s="54"/>
      <c r="S44" s="51"/>
      <c r="T44" s="70"/>
      <c r="U44" s="51"/>
      <c r="V44" s="54" t="s">
        <v>321</v>
      </c>
      <c r="W44" s="56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47"/>
      <c r="G45" s="58"/>
      <c r="H45" s="49" t="s">
        <v>314</v>
      </c>
      <c r="I45" s="51"/>
      <c r="J45" s="52" t="s">
        <v>666</v>
      </c>
      <c r="K45" s="53"/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54" t="s">
        <v>325</v>
      </c>
      <c r="W45" s="51"/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/>
      <c r="G46" s="89"/>
      <c r="H46" s="49" t="s">
        <v>319</v>
      </c>
      <c r="I46" s="51"/>
      <c r="J46" s="49" t="s">
        <v>283</v>
      </c>
      <c r="K46" s="51"/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328</v>
      </c>
      <c r="W46" s="51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93" t="s">
        <v>313</v>
      </c>
      <c r="G47" s="212" t="s">
        <v>344</v>
      </c>
      <c r="H47" s="49" t="s">
        <v>323</v>
      </c>
      <c r="I47" s="51"/>
      <c r="J47" s="49" t="s">
        <v>145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329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 t="s">
        <v>232</v>
      </c>
      <c r="G48" s="210" t="s">
        <v>344</v>
      </c>
      <c r="H48" s="49"/>
      <c r="I48" s="51"/>
      <c r="J48" s="49"/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330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52" t="s">
        <v>667</v>
      </c>
      <c r="K49" s="53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/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47"/>
      <c r="G50" s="58"/>
      <c r="H50" s="49"/>
      <c r="I50" s="51"/>
      <c r="J50" s="49" t="s">
        <v>315</v>
      </c>
      <c r="K50" s="48" t="s">
        <v>343</v>
      </c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/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tr">
        <f>B4</f>
        <v>2026.02.15 주일예배 참석자 명단</v>
      </c>
      <c r="AE1" s="4"/>
      <c r="AF1" s="4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0</v>
      </c>
      <c r="AE2" s="4">
        <f>E6</f>
        <v>1</v>
      </c>
      <c r="AF2" s="4" t="s">
        <v>1</v>
      </c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 t="s">
        <v>2</v>
      </c>
      <c r="AE3" s="4">
        <f>G6</f>
        <v>10</v>
      </c>
      <c r="AF3" s="5" t="s">
        <v>1</v>
      </c>
    </row>
    <row r="4">
      <c r="A4" s="1"/>
      <c r="B4" s="6" t="s">
        <v>685</v>
      </c>
      <c r="C4" s="7"/>
      <c r="D4" s="7"/>
      <c r="E4" s="7"/>
      <c r="F4" s="7"/>
      <c r="G4" s="7"/>
      <c r="H4" s="7"/>
      <c r="I4" s="7"/>
      <c r="J4" s="7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9"/>
      <c r="AA4" s="9"/>
      <c r="AB4" s="2"/>
      <c r="AC4" s="2"/>
      <c r="AD4" s="5" t="s">
        <v>4</v>
      </c>
      <c r="AE4" s="4">
        <f>I6</f>
        <v>101</v>
      </c>
      <c r="AF4" s="5" t="s">
        <v>1</v>
      </c>
    </row>
    <row r="5">
      <c r="A5" s="1"/>
      <c r="B5" s="10"/>
      <c r="C5" s="11"/>
      <c r="D5" s="11"/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9"/>
      <c r="Z5" s="9"/>
      <c r="AA5" s="9"/>
      <c r="AB5" s="9"/>
      <c r="AC5" s="2"/>
      <c r="AD5" s="5" t="s">
        <v>5</v>
      </c>
      <c r="AE5" s="5">
        <f>K6</f>
        <v>15</v>
      </c>
      <c r="AF5" s="5" t="s">
        <v>1</v>
      </c>
    </row>
    <row r="6">
      <c r="A6" s="1"/>
      <c r="B6" s="13" t="s">
        <v>6</v>
      </c>
      <c r="C6" s="14"/>
      <c r="D6" s="15" t="s">
        <v>7</v>
      </c>
      <c r="E6" s="16">
        <f>countif(B12:AC53,"1")</f>
        <v>1</v>
      </c>
      <c r="F6" s="15" t="s">
        <v>8</v>
      </c>
      <c r="G6" s="16">
        <f>countif(B12:AC53,"2")</f>
        <v>10</v>
      </c>
      <c r="H6" s="15" t="s">
        <v>9</v>
      </c>
      <c r="I6" s="16">
        <f>countif(B12:AC53,"3")</f>
        <v>101</v>
      </c>
      <c r="J6" s="15" t="s">
        <v>10</v>
      </c>
      <c r="K6" s="16">
        <f>countif(B12:AC53,"4")</f>
        <v>15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5" t="s">
        <v>11</v>
      </c>
      <c r="AE6" s="5">
        <f t="shared" ref="AE6:AE7" si="1">D7</f>
        <v>39</v>
      </c>
      <c r="AF6" s="5" t="s">
        <v>1</v>
      </c>
    </row>
    <row r="7" ht="19.5" customHeight="1">
      <c r="A7" s="1"/>
      <c r="B7" s="19" t="s">
        <v>12</v>
      </c>
      <c r="C7" s="20"/>
      <c r="D7" s="21">
        <f>countif(B12:AC53,"5")+K6</f>
        <v>39</v>
      </c>
      <c r="E7" s="22"/>
      <c r="F7" s="23"/>
      <c r="G7" s="24"/>
      <c r="H7" s="24"/>
      <c r="I7" s="24"/>
      <c r="J7" s="24"/>
      <c r="K7" s="24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5" t="s">
        <v>13</v>
      </c>
      <c r="AE7" s="5">
        <f t="shared" si="1"/>
        <v>151</v>
      </c>
      <c r="AF7" s="5" t="s">
        <v>14</v>
      </c>
    </row>
    <row r="8">
      <c r="A8" s="1"/>
      <c r="B8" s="25" t="s">
        <v>15</v>
      </c>
      <c r="C8" s="22"/>
      <c r="D8" s="26">
        <f>sum(E6,G6,I6,D7)</f>
        <v>151</v>
      </c>
      <c r="E8" s="22"/>
      <c r="F8" s="23"/>
      <c r="G8" s="27"/>
      <c r="H8" s="27"/>
      <c r="I8" s="27"/>
      <c r="J8" s="2"/>
      <c r="K8" s="2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9"/>
      <c r="AE8" s="9"/>
      <c r="AF8" s="9"/>
    </row>
    <row r="9" ht="16.5" customHeight="1">
      <c r="A9" s="1"/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9"/>
      <c r="AF9" s="9"/>
    </row>
    <row r="10" ht="16.5" customHeight="1">
      <c r="A10" s="1"/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9"/>
      <c r="AF10" s="9"/>
    </row>
    <row r="11" ht="16.5" customHeight="1">
      <c r="A11" s="1"/>
      <c r="B11" s="36" t="s">
        <v>27</v>
      </c>
      <c r="C11" s="37">
        <f>COUNTIF(C12:C53,"1")+COUNTIF(C12:C53,"2")+COUNTIF(C12:C53,"3")+COUNTIF(C12:C53,"4")+COUNTIF(C12:C53,"5")</f>
        <v>7</v>
      </c>
      <c r="D11" s="38" t="s">
        <v>27</v>
      </c>
      <c r="E11" s="37">
        <f>COUNTIF(E12:E53,"1")+COUNTIF(E12:E53,"2")+COUNTIF(E12:E53,"3")+COUNTIF(E12:E53,"4")+COUNTIF(E12:E53,"5")</f>
        <v>18</v>
      </c>
      <c r="F11" s="38" t="s">
        <v>27</v>
      </c>
      <c r="G11" s="37">
        <f>COUNTIF(G12:G53,"1")+COUNTIF(G12:G53,"2")+COUNTIF(G12:G53,"3")+COUNTIF(G12:G53,"4")+COUNTIF(G12:G53,"5")</f>
        <v>19</v>
      </c>
      <c r="H11" s="38" t="s">
        <v>27</v>
      </c>
      <c r="I11" s="37">
        <f>COUNTIF(I12:I53,"1")+COUNTIF(I12:I53,"2")+COUNTIF(I12:I53,"3")+COUNTIF(I12:I53,"4")+COUNTIF(I12:I53,"5")</f>
        <v>17</v>
      </c>
      <c r="J11" s="38" t="s">
        <v>27</v>
      </c>
      <c r="K11" s="37">
        <f>COUNTIF(K12:K53,"1")+COUNTIF(K12:K53,"2")+COUNTIF(K12:K53,"3")+COUNTIF(K12:K53,"4")+COUNTIF(K12:K53,"5")</f>
        <v>15</v>
      </c>
      <c r="L11" s="38" t="s">
        <v>27</v>
      </c>
      <c r="M11" s="37">
        <f>COUNTIF(M12:M53,"1")+COUNTIF(M12:M53,"2")+COUNTIF(M12:M53,"3")+COUNTIF(M12:M53,"4")+COUNTIF(M12:M53,"5")</f>
        <v>11</v>
      </c>
      <c r="N11" s="38" t="s">
        <v>27</v>
      </c>
      <c r="O11" s="37">
        <f>COUNTIF(O12:O53,"1")+COUNTIF(O12:O53,"2")+COUNTIF(O12:O53,"3")+COUNTIF(O12:O53,"4")+COUNTIF(O12:O53,"5")</f>
        <v>12</v>
      </c>
      <c r="P11" s="38" t="s">
        <v>27</v>
      </c>
      <c r="Q11" s="37">
        <f>COUNTIF(Q12:Q53,"1")+COUNTIF(Q12:Q53,"2")+COUNTIF(Q12:Q53,"3")+COUNTIF(Q12:Q53,"4")+COUNTIF(Q12:Q53,"5")</f>
        <v>13</v>
      </c>
      <c r="R11" s="38" t="s">
        <v>27</v>
      </c>
      <c r="S11" s="37">
        <f>COUNTIF(S12:S53,"1")+COUNTIF(S12:S53,"2")+COUNTIF(S12:S53,"3")+COUNTIF(S12:S53,"4")+COUNTIF(S12:S53,"5")</f>
        <v>11</v>
      </c>
      <c r="T11" s="39" t="s">
        <v>27</v>
      </c>
      <c r="U11" s="40">
        <f>COUNTIF(U12:U53,"1")+COUNTIF(U12:U53,"2")+COUNTIF(U12:U53,"3")+COUNTIF(U12:U53,"4")+COUNTIF(U12:U53,"5")</f>
        <v>13</v>
      </c>
      <c r="V11" s="38" t="s">
        <v>27</v>
      </c>
      <c r="W11" s="37">
        <f>COUNTIF(W12:W53,"1")+COUNTIF(W12:W53,"2")+COUNTIF(W12:W53,"3")+COUNTIF(W12:W53,"4")+COUNTIF(W12:W53,"5")</f>
        <v>15</v>
      </c>
      <c r="X11" s="17"/>
      <c r="Y11" s="18"/>
      <c r="Z11" s="18"/>
      <c r="AA11" s="18"/>
      <c r="AB11" s="9"/>
      <c r="AC11" s="2"/>
      <c r="AD11" s="32"/>
      <c r="AE11" s="9"/>
      <c r="AF11" s="9"/>
    </row>
    <row r="12" ht="16.5" customHeight="1">
      <c r="A12" s="1"/>
      <c r="B12" s="41" t="s">
        <v>28</v>
      </c>
      <c r="C12" s="42"/>
      <c r="D12" s="43" t="s">
        <v>29</v>
      </c>
      <c r="E12" s="204">
        <v>5.0</v>
      </c>
      <c r="F12" s="45" t="s">
        <v>30</v>
      </c>
      <c r="G12" s="46">
        <v>3.0</v>
      </c>
      <c r="H12" s="43" t="s">
        <v>31</v>
      </c>
      <c r="I12" s="46">
        <v>3.0</v>
      </c>
      <c r="J12" s="43" t="s">
        <v>32</v>
      </c>
      <c r="K12" s="46">
        <v>3.0</v>
      </c>
      <c r="L12" s="43" t="s">
        <v>33</v>
      </c>
      <c r="M12" s="46">
        <v>3.0</v>
      </c>
      <c r="N12" s="43" t="s">
        <v>34</v>
      </c>
      <c r="O12" s="46">
        <v>5.0</v>
      </c>
      <c r="P12" s="43" t="s">
        <v>35</v>
      </c>
      <c r="Q12" s="46">
        <v>3.0</v>
      </c>
      <c r="R12" s="43" t="s">
        <v>36</v>
      </c>
      <c r="S12" s="46">
        <v>3.0</v>
      </c>
      <c r="T12" s="43" t="s">
        <v>37</v>
      </c>
      <c r="U12" s="46">
        <v>3.0</v>
      </c>
      <c r="V12" s="43" t="s">
        <v>38</v>
      </c>
      <c r="W12" s="46">
        <v>5.0</v>
      </c>
      <c r="X12" s="17"/>
      <c r="Y12" s="18"/>
      <c r="Z12" s="18"/>
      <c r="AA12" s="18"/>
      <c r="AB12" s="9"/>
      <c r="AC12" s="2"/>
      <c r="AD12" s="32"/>
      <c r="AE12" s="9"/>
      <c r="AF12" s="9"/>
    </row>
    <row r="13" ht="16.5" customHeight="1">
      <c r="A13" s="1"/>
      <c r="B13" s="47" t="s">
        <v>39</v>
      </c>
      <c r="C13" s="48">
        <v>3.0</v>
      </c>
      <c r="D13" s="49" t="s">
        <v>40</v>
      </c>
      <c r="E13" s="205">
        <v>3.0</v>
      </c>
      <c r="F13" s="47" t="s">
        <v>41</v>
      </c>
      <c r="G13" s="48">
        <v>3.0</v>
      </c>
      <c r="H13" s="52" t="s">
        <v>42</v>
      </c>
      <c r="I13" s="55">
        <v>3.0</v>
      </c>
      <c r="J13" s="49" t="s">
        <v>43</v>
      </c>
      <c r="K13" s="48">
        <v>2.0</v>
      </c>
      <c r="L13" s="52" t="s">
        <v>44</v>
      </c>
      <c r="M13" s="53"/>
      <c r="N13" s="54" t="s">
        <v>45</v>
      </c>
      <c r="O13" s="48">
        <v>5.0</v>
      </c>
      <c r="P13" s="52" t="s">
        <v>46</v>
      </c>
      <c r="Q13" s="55">
        <v>3.0</v>
      </c>
      <c r="R13" s="52" t="s">
        <v>47</v>
      </c>
      <c r="S13" s="55">
        <v>3.0</v>
      </c>
      <c r="T13" s="54" t="s">
        <v>48</v>
      </c>
      <c r="U13" s="51"/>
      <c r="V13" s="52" t="s">
        <v>49</v>
      </c>
      <c r="W13" s="55" t="s">
        <v>345</v>
      </c>
      <c r="X13" s="17"/>
      <c r="Y13" s="18"/>
      <c r="Z13" s="18"/>
      <c r="AA13" s="18"/>
      <c r="AB13" s="9"/>
      <c r="AC13" s="2"/>
      <c r="AD13" s="32"/>
      <c r="AE13" s="9"/>
      <c r="AF13" s="9"/>
    </row>
    <row r="14" ht="16.5" customHeight="1">
      <c r="A14" s="1"/>
      <c r="B14" s="47" t="s">
        <v>50</v>
      </c>
      <c r="C14" s="51"/>
      <c r="D14" s="49" t="s">
        <v>51</v>
      </c>
      <c r="E14" s="205" t="s">
        <v>345</v>
      </c>
      <c r="F14" s="47" t="s">
        <v>52</v>
      </c>
      <c r="G14" s="48">
        <v>4.0</v>
      </c>
      <c r="H14" s="52" t="s">
        <v>53</v>
      </c>
      <c r="I14" s="55" t="s">
        <v>342</v>
      </c>
      <c r="J14" s="49" t="s">
        <v>54</v>
      </c>
      <c r="K14" s="48">
        <v>5.0</v>
      </c>
      <c r="L14" s="54" t="s">
        <v>55</v>
      </c>
      <c r="M14" s="51"/>
      <c r="N14" s="54" t="s">
        <v>56</v>
      </c>
      <c r="O14" s="48">
        <v>2.0</v>
      </c>
      <c r="P14" s="54" t="s">
        <v>57</v>
      </c>
      <c r="Q14" s="56" t="s">
        <v>342</v>
      </c>
      <c r="R14" s="54" t="s">
        <v>58</v>
      </c>
      <c r="S14" s="51"/>
      <c r="T14" s="54" t="s">
        <v>59</v>
      </c>
      <c r="U14" s="51"/>
      <c r="V14" s="54" t="s">
        <v>60</v>
      </c>
      <c r="W14" s="56">
        <v>3.0</v>
      </c>
      <c r="X14" s="17"/>
      <c r="Y14" s="18"/>
      <c r="Z14" s="18"/>
      <c r="AA14" s="18"/>
      <c r="AB14" s="9"/>
      <c r="AC14" s="2"/>
      <c r="AD14" s="32"/>
      <c r="AE14" s="9"/>
      <c r="AF14" s="9"/>
    </row>
    <row r="15" ht="16.5" customHeight="1">
      <c r="A15" s="1"/>
      <c r="B15" s="47" t="s">
        <v>61</v>
      </c>
      <c r="C15" s="48">
        <v>3.0</v>
      </c>
      <c r="D15" s="49" t="s">
        <v>62</v>
      </c>
      <c r="E15" s="205">
        <v>3.0</v>
      </c>
      <c r="F15" s="47" t="s">
        <v>63</v>
      </c>
      <c r="G15" s="48">
        <v>4.0</v>
      </c>
      <c r="H15" s="49" t="s">
        <v>64</v>
      </c>
      <c r="I15" s="48" t="s">
        <v>342</v>
      </c>
      <c r="J15" s="49" t="s">
        <v>65</v>
      </c>
      <c r="K15" s="48">
        <v>3.0</v>
      </c>
      <c r="L15" s="54"/>
      <c r="M15" s="51"/>
      <c r="N15" s="54" t="s">
        <v>66</v>
      </c>
      <c r="O15" s="48">
        <v>4.0</v>
      </c>
      <c r="P15" s="49" t="s">
        <v>67</v>
      </c>
      <c r="Q15" s="48">
        <v>5.0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345</v>
      </c>
      <c r="X15" s="17"/>
      <c r="Y15" s="18"/>
      <c r="Z15" s="18"/>
      <c r="AA15" s="18"/>
      <c r="AB15" s="9"/>
      <c r="AC15" s="2"/>
      <c r="AD15" s="32"/>
      <c r="AE15" s="9"/>
      <c r="AF15" s="9"/>
    </row>
    <row r="16" ht="16.5" customHeight="1">
      <c r="A16" s="1"/>
      <c r="B16" s="47" t="s">
        <v>71</v>
      </c>
      <c r="C16" s="48">
        <v>3.0</v>
      </c>
      <c r="D16" s="49" t="s">
        <v>72</v>
      </c>
      <c r="E16" s="205">
        <v>3.0</v>
      </c>
      <c r="F16" s="47" t="s">
        <v>73</v>
      </c>
      <c r="G16" s="48">
        <v>2.0</v>
      </c>
      <c r="H16" s="49" t="s">
        <v>74</v>
      </c>
      <c r="I16" s="48">
        <v>3.0</v>
      </c>
      <c r="J16" s="49" t="s">
        <v>75</v>
      </c>
      <c r="K16" s="48">
        <v>1.0</v>
      </c>
      <c r="L16" s="54"/>
      <c r="M16" s="57"/>
      <c r="N16" s="54"/>
      <c r="O16" s="51"/>
      <c r="P16" s="49" t="s">
        <v>77</v>
      </c>
      <c r="Q16" s="48">
        <v>3.0</v>
      </c>
      <c r="R16" s="54" t="s">
        <v>78</v>
      </c>
      <c r="S16" s="48" t="s">
        <v>345</v>
      </c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9"/>
      <c r="AF16" s="9"/>
    </row>
    <row r="17" ht="16.5" customHeight="1">
      <c r="A17" s="1"/>
      <c r="B17" s="47" t="s">
        <v>81</v>
      </c>
      <c r="C17" s="48" t="s">
        <v>345</v>
      </c>
      <c r="D17" s="49" t="s">
        <v>82</v>
      </c>
      <c r="E17" s="205" t="s">
        <v>342</v>
      </c>
      <c r="F17" s="47" t="s">
        <v>172</v>
      </c>
      <c r="G17" s="51"/>
      <c r="H17" s="49" t="s">
        <v>84</v>
      </c>
      <c r="I17" s="48">
        <v>3.0</v>
      </c>
      <c r="J17" s="49" t="s">
        <v>85</v>
      </c>
      <c r="K17" s="48">
        <v>3.0</v>
      </c>
      <c r="L17" s="54" t="s">
        <v>156</v>
      </c>
      <c r="M17" s="48">
        <v>3.0</v>
      </c>
      <c r="N17" s="52" t="s">
        <v>87</v>
      </c>
      <c r="O17" s="55">
        <v>2.0</v>
      </c>
      <c r="P17" s="49" t="s">
        <v>88</v>
      </c>
      <c r="Q17" s="48">
        <v>3.0</v>
      </c>
      <c r="R17" s="54" t="s">
        <v>89</v>
      </c>
      <c r="S17" s="48">
        <v>4.0</v>
      </c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9"/>
      <c r="AF17" s="9"/>
    </row>
    <row r="18" ht="16.5" customHeight="1">
      <c r="A18" s="1"/>
      <c r="B18" s="59"/>
      <c r="C18" s="51"/>
      <c r="D18" s="49" t="s">
        <v>92</v>
      </c>
      <c r="E18" s="60"/>
      <c r="F18" s="47" t="s">
        <v>83</v>
      </c>
      <c r="G18" s="48" t="s">
        <v>342</v>
      </c>
      <c r="H18" s="49" t="s">
        <v>94</v>
      </c>
      <c r="I18" s="48">
        <v>3.0</v>
      </c>
      <c r="J18" s="49" t="s">
        <v>95</v>
      </c>
      <c r="K18" s="48">
        <v>3.0</v>
      </c>
      <c r="L18" s="54" t="s">
        <v>107</v>
      </c>
      <c r="M18" s="48">
        <v>3.0</v>
      </c>
      <c r="N18" s="54" t="s">
        <v>97</v>
      </c>
      <c r="O18" s="51"/>
      <c r="P18" s="49" t="s">
        <v>98</v>
      </c>
      <c r="Q18" s="48"/>
      <c r="R18" s="54" t="s">
        <v>99</v>
      </c>
      <c r="S18" s="48">
        <v>2.0</v>
      </c>
      <c r="T18" s="54" t="s">
        <v>100</v>
      </c>
      <c r="U18" s="51"/>
      <c r="V18" s="54" t="s">
        <v>101</v>
      </c>
      <c r="W18" s="56">
        <v>3.0</v>
      </c>
      <c r="X18" s="17"/>
      <c r="Y18" s="18"/>
      <c r="Z18" s="18"/>
      <c r="AA18" s="18"/>
      <c r="AB18" s="9"/>
      <c r="AC18" s="2"/>
      <c r="AD18" s="32"/>
      <c r="AE18" s="9"/>
      <c r="AF18" s="9"/>
    </row>
    <row r="19" ht="16.5" customHeight="1">
      <c r="A19" s="1"/>
      <c r="B19" s="61" t="s">
        <v>102</v>
      </c>
      <c r="C19" s="53"/>
      <c r="D19" s="49" t="s">
        <v>103</v>
      </c>
      <c r="E19" s="205">
        <v>4.0</v>
      </c>
      <c r="F19" s="47" t="s">
        <v>93</v>
      </c>
      <c r="G19" s="48" t="s">
        <v>342</v>
      </c>
      <c r="H19" s="49" t="s">
        <v>105</v>
      </c>
      <c r="I19" s="48">
        <v>3.0</v>
      </c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48">
        <v>3.0</v>
      </c>
      <c r="R19" s="54" t="s">
        <v>110</v>
      </c>
      <c r="S19" s="48" t="s">
        <v>342</v>
      </c>
      <c r="T19" s="54" t="s">
        <v>111</v>
      </c>
      <c r="U19" s="48" t="s">
        <v>345</v>
      </c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9"/>
      <c r="AF19" s="9"/>
    </row>
    <row r="20" ht="16.5" customHeight="1">
      <c r="A20" s="1"/>
      <c r="B20" s="63" t="s">
        <v>113</v>
      </c>
      <c r="C20" s="58"/>
      <c r="D20" s="49" t="s">
        <v>114</v>
      </c>
      <c r="E20" s="205">
        <v>3.0</v>
      </c>
      <c r="F20" s="47" t="s">
        <v>104</v>
      </c>
      <c r="G20" s="48">
        <v>3.0</v>
      </c>
      <c r="H20" s="49" t="s">
        <v>116</v>
      </c>
      <c r="I20" s="48" t="s">
        <v>342</v>
      </c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48">
        <v>4.0</v>
      </c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9"/>
      <c r="AF20" s="9"/>
    </row>
    <row r="21" ht="16.5" customHeight="1">
      <c r="A21" s="1"/>
      <c r="B21" s="63" t="s">
        <v>122</v>
      </c>
      <c r="C21" s="48" t="s">
        <v>345</v>
      </c>
      <c r="D21" s="49"/>
      <c r="E21" s="50"/>
      <c r="F21" s="47" t="s">
        <v>115</v>
      </c>
      <c r="G21" s="48">
        <v>3.0</v>
      </c>
      <c r="H21" s="49" t="s">
        <v>124</v>
      </c>
      <c r="I21" s="48">
        <v>2.0</v>
      </c>
      <c r="J21" s="49" t="s">
        <v>125</v>
      </c>
      <c r="K21" s="48">
        <v>3.0</v>
      </c>
      <c r="L21" s="49" t="s">
        <v>126</v>
      </c>
      <c r="M21" s="58"/>
      <c r="N21" s="52" t="s">
        <v>127</v>
      </c>
      <c r="O21" s="55">
        <v>3.0</v>
      </c>
      <c r="P21" s="49" t="s">
        <v>128</v>
      </c>
      <c r="Q21" s="51"/>
      <c r="R21" s="54" t="s">
        <v>129</v>
      </c>
      <c r="S21" s="48">
        <v>3.0</v>
      </c>
      <c r="T21" s="52" t="s">
        <v>130</v>
      </c>
      <c r="U21" s="55">
        <v>3.0</v>
      </c>
      <c r="V21" s="54" t="s">
        <v>131</v>
      </c>
      <c r="W21" s="56">
        <v>3.0</v>
      </c>
      <c r="X21" s="17"/>
      <c r="Y21" s="18"/>
      <c r="Z21" s="18"/>
      <c r="AA21" s="18"/>
      <c r="AB21" s="9"/>
      <c r="AC21" s="2"/>
      <c r="AD21" s="32"/>
      <c r="AE21" s="9"/>
      <c r="AF21" s="9"/>
    </row>
    <row r="22" ht="16.5" customHeight="1">
      <c r="A22" s="1"/>
      <c r="B22" s="59" t="s">
        <v>132</v>
      </c>
      <c r="C22" s="48">
        <v>5.0</v>
      </c>
      <c r="D22" s="64" t="s">
        <v>133</v>
      </c>
      <c r="E22" s="206">
        <v>5.0</v>
      </c>
      <c r="F22" s="47" t="s">
        <v>123</v>
      </c>
      <c r="G22" s="48">
        <v>3.0</v>
      </c>
      <c r="H22" s="49" t="s">
        <v>135</v>
      </c>
      <c r="I22" s="48">
        <v>3.0</v>
      </c>
      <c r="J22" s="49" t="s">
        <v>136</v>
      </c>
      <c r="K22" s="48">
        <v>3.0</v>
      </c>
      <c r="L22" s="49"/>
      <c r="M22" s="58"/>
      <c r="N22" s="54" t="s">
        <v>137</v>
      </c>
      <c r="O22" s="48">
        <v>3.0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>
        <v>5.0</v>
      </c>
      <c r="X22" s="17"/>
      <c r="Y22" s="18"/>
      <c r="Z22" s="18"/>
      <c r="AA22" s="18"/>
      <c r="AB22" s="9"/>
      <c r="AC22" s="2"/>
      <c r="AD22" s="32"/>
      <c r="AE22" s="9"/>
      <c r="AF22" s="9"/>
    </row>
    <row r="23" ht="16.5" customHeight="1">
      <c r="A23" s="1"/>
      <c r="B23" s="61" t="s">
        <v>151</v>
      </c>
      <c r="C23" s="69"/>
      <c r="D23" s="67" t="s">
        <v>142</v>
      </c>
      <c r="E23" s="213">
        <v>3.0</v>
      </c>
      <c r="F23" s="47" t="s">
        <v>134</v>
      </c>
      <c r="G23" s="48">
        <v>3.0</v>
      </c>
      <c r="H23" s="49" t="s">
        <v>144</v>
      </c>
      <c r="I23" s="51"/>
      <c r="J23" s="49" t="s">
        <v>145</v>
      </c>
      <c r="K23" s="48">
        <v>3.0</v>
      </c>
      <c r="L23" s="52" t="s">
        <v>76</v>
      </c>
      <c r="M23" s="55">
        <v>3.0</v>
      </c>
      <c r="N23" s="54" t="s">
        <v>147</v>
      </c>
      <c r="O23" s="48">
        <v>3.0</v>
      </c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9"/>
      <c r="AF23" s="9"/>
    </row>
    <row r="24" ht="16.5" customHeight="1">
      <c r="A24" s="1"/>
      <c r="B24" s="59" t="s">
        <v>160</v>
      </c>
      <c r="C24" s="48">
        <v>3.0</v>
      </c>
      <c r="D24" s="67" t="s">
        <v>152</v>
      </c>
      <c r="E24" s="213" t="s">
        <v>342</v>
      </c>
      <c r="F24" s="47" t="s">
        <v>143</v>
      </c>
      <c r="G24" s="48">
        <v>3.0</v>
      </c>
      <c r="H24" s="49" t="s">
        <v>154</v>
      </c>
      <c r="I24" s="51"/>
      <c r="J24" s="49" t="s">
        <v>155</v>
      </c>
      <c r="K24" s="48">
        <v>3.0</v>
      </c>
      <c r="L24" s="52" t="s">
        <v>146</v>
      </c>
      <c r="M24" s="55">
        <v>3.0</v>
      </c>
      <c r="N24" s="70"/>
      <c r="O24" s="58"/>
      <c r="P24" s="49" t="s">
        <v>141</v>
      </c>
      <c r="Q24" s="48">
        <v>3.0</v>
      </c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9"/>
      <c r="AF24" s="9"/>
    </row>
    <row r="25" ht="16.5" customHeight="1">
      <c r="A25" s="1"/>
      <c r="B25" s="59" t="s">
        <v>170</v>
      </c>
      <c r="C25" s="48">
        <v>4.0</v>
      </c>
      <c r="D25" s="67" t="s">
        <v>161</v>
      </c>
      <c r="E25" s="213">
        <v>4.0</v>
      </c>
      <c r="F25" s="47" t="s">
        <v>153</v>
      </c>
      <c r="G25" s="48">
        <v>5.0</v>
      </c>
      <c r="H25" s="49" t="s">
        <v>163</v>
      </c>
      <c r="I25" s="51"/>
      <c r="J25" s="49"/>
      <c r="K25" s="58"/>
      <c r="L25" s="54" t="s">
        <v>96</v>
      </c>
      <c r="M25" s="48">
        <v>3.0</v>
      </c>
      <c r="N25" s="52" t="s">
        <v>165</v>
      </c>
      <c r="O25" s="55">
        <v>5.0</v>
      </c>
      <c r="P25" s="52" t="s">
        <v>166</v>
      </c>
      <c r="Q25" s="55">
        <v>3.0</v>
      </c>
      <c r="R25" s="54" t="s">
        <v>167</v>
      </c>
      <c r="S25" s="51"/>
      <c r="T25" s="54" t="s">
        <v>168</v>
      </c>
      <c r="U25" s="48">
        <v>5.0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9"/>
      <c r="AF25" s="9"/>
    </row>
    <row r="26" ht="16.5" customHeight="1">
      <c r="A26" s="1"/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>
        <v>3.0</v>
      </c>
      <c r="L26" s="54" t="s">
        <v>86</v>
      </c>
      <c r="M26" s="48">
        <v>2.0</v>
      </c>
      <c r="N26" s="54" t="s">
        <v>176</v>
      </c>
      <c r="O26" s="51"/>
      <c r="P26" s="49" t="s">
        <v>177</v>
      </c>
      <c r="Q26" s="48" t="s">
        <v>342</v>
      </c>
      <c r="R26" s="54"/>
      <c r="S26" s="51"/>
      <c r="T26" s="54"/>
      <c r="U26" s="51"/>
      <c r="V26" s="54" t="s">
        <v>178</v>
      </c>
      <c r="W26" s="56">
        <v>5.0</v>
      </c>
      <c r="X26" s="17"/>
      <c r="Y26" s="18"/>
      <c r="Z26" s="18"/>
      <c r="AA26" s="18"/>
      <c r="AB26" s="9"/>
      <c r="AC26" s="2"/>
      <c r="AD26" s="32"/>
      <c r="AE26" s="9"/>
      <c r="AF26" s="9"/>
    </row>
    <row r="27" ht="16.5" customHeight="1">
      <c r="A27" s="1"/>
      <c r="B27" s="59" t="s">
        <v>187</v>
      </c>
      <c r="C27" s="48">
        <v>5.0</v>
      </c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48">
        <v>3.0</v>
      </c>
      <c r="N27" s="54" t="s">
        <v>182</v>
      </c>
      <c r="O27" s="51"/>
      <c r="P27" s="49" t="s">
        <v>183</v>
      </c>
      <c r="Q27" s="48" t="s">
        <v>342</v>
      </c>
      <c r="R27" s="52" t="s">
        <v>184</v>
      </c>
      <c r="S27" s="55">
        <v>3.0</v>
      </c>
      <c r="T27" s="52" t="s">
        <v>185</v>
      </c>
      <c r="U27" s="55">
        <v>3.0</v>
      </c>
      <c r="V27" s="54" t="s">
        <v>186</v>
      </c>
      <c r="W27" s="56">
        <v>5.0</v>
      </c>
      <c r="X27" s="17"/>
      <c r="Y27" s="18"/>
      <c r="Z27" s="18"/>
      <c r="AA27" s="18"/>
      <c r="AB27" s="9"/>
      <c r="AC27" s="2"/>
      <c r="AD27" s="32"/>
      <c r="AE27" s="9"/>
      <c r="AF27" s="9"/>
    </row>
    <row r="28" ht="16.5" customHeight="1">
      <c r="A28" s="1"/>
      <c r="B28" s="59" t="s">
        <v>196</v>
      </c>
      <c r="C28" s="51"/>
      <c r="D28" s="67" t="s">
        <v>188</v>
      </c>
      <c r="E28" s="213">
        <v>5.0</v>
      </c>
      <c r="F28" s="75" t="s">
        <v>189</v>
      </c>
      <c r="G28" s="207">
        <v>3.0</v>
      </c>
      <c r="H28" s="49"/>
      <c r="I28" s="51"/>
      <c r="J28" s="49" t="s">
        <v>190</v>
      </c>
      <c r="K28" s="48" t="s">
        <v>345</v>
      </c>
      <c r="L28" s="54" t="s">
        <v>175</v>
      </c>
      <c r="M28" s="48">
        <v>3.0</v>
      </c>
      <c r="N28" s="70"/>
      <c r="O28" s="58"/>
      <c r="P28" s="49" t="s">
        <v>192</v>
      </c>
      <c r="Q28" s="48">
        <v>2.0</v>
      </c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9"/>
      <c r="AF28" s="9"/>
    </row>
    <row r="29" ht="16.5" customHeight="1">
      <c r="A29" s="1"/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>
        <v>3.0</v>
      </c>
      <c r="J29" s="49" t="s">
        <v>199</v>
      </c>
      <c r="K29" s="51"/>
      <c r="L29" s="54"/>
      <c r="M29" s="51"/>
      <c r="N29" s="52" t="s">
        <v>201</v>
      </c>
      <c r="O29" s="55" t="s">
        <v>342</v>
      </c>
      <c r="P29" s="71"/>
      <c r="Q29" s="58"/>
      <c r="R29" s="54" t="s">
        <v>202</v>
      </c>
      <c r="S29" s="51"/>
      <c r="T29" s="54" t="s">
        <v>203</v>
      </c>
      <c r="U29" s="48">
        <v>3.0</v>
      </c>
      <c r="V29" s="54" t="s">
        <v>204</v>
      </c>
      <c r="W29" s="56">
        <v>3.0</v>
      </c>
      <c r="X29" s="17"/>
      <c r="Y29" s="18"/>
      <c r="Z29" s="18"/>
      <c r="AA29" s="18"/>
      <c r="AB29" s="9"/>
      <c r="AC29" s="2"/>
      <c r="AD29" s="32"/>
      <c r="AE29" s="9"/>
      <c r="AF29" s="9"/>
    </row>
    <row r="30" ht="16.5" customHeight="1">
      <c r="A30" s="1"/>
      <c r="B30" s="59" t="s">
        <v>216</v>
      </c>
      <c r="C30" s="51"/>
      <c r="D30" s="52" t="s">
        <v>206</v>
      </c>
      <c r="E30" s="208">
        <v>5.0</v>
      </c>
      <c r="F30" s="81" t="s">
        <v>207</v>
      </c>
      <c r="G30" s="209">
        <v>3.0</v>
      </c>
      <c r="H30" s="83" t="s">
        <v>208</v>
      </c>
      <c r="I30" s="48">
        <v>4.0</v>
      </c>
      <c r="J30" s="49" t="s">
        <v>209</v>
      </c>
      <c r="K30" s="51"/>
      <c r="L30" s="52" t="s">
        <v>191</v>
      </c>
      <c r="M30" s="55">
        <v>5.0</v>
      </c>
      <c r="N30" s="54" t="s">
        <v>211</v>
      </c>
      <c r="O30" s="48">
        <v>3.0</v>
      </c>
      <c r="P30" s="52" t="s">
        <v>212</v>
      </c>
      <c r="Q30" s="55">
        <v>3.0</v>
      </c>
      <c r="R30" s="54" t="s">
        <v>213</v>
      </c>
      <c r="S30" s="51"/>
      <c r="T30" s="54" t="s">
        <v>214</v>
      </c>
      <c r="U30" s="48">
        <v>3.0</v>
      </c>
      <c r="V30" s="54" t="s">
        <v>215</v>
      </c>
      <c r="W30" s="56">
        <v>5.0</v>
      </c>
      <c r="X30" s="17"/>
      <c r="Y30" s="18"/>
      <c r="Z30" s="18"/>
      <c r="AA30" s="18"/>
      <c r="AB30" s="9"/>
      <c r="AC30" s="2"/>
      <c r="AD30" s="32"/>
      <c r="AE30" s="9"/>
      <c r="AF30" s="9"/>
    </row>
    <row r="31" ht="16.5" customHeight="1">
      <c r="A31" s="1"/>
      <c r="B31" s="59"/>
      <c r="C31" s="51"/>
      <c r="D31" s="52" t="s">
        <v>217</v>
      </c>
      <c r="E31" s="208">
        <v>3.0</v>
      </c>
      <c r="F31" s="77" t="s">
        <v>218</v>
      </c>
      <c r="G31" s="209">
        <v>3.0</v>
      </c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48" t="s">
        <v>342</v>
      </c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9"/>
      <c r="AF31" s="9"/>
    </row>
    <row r="32" ht="16.5" customHeight="1">
      <c r="A32" s="1"/>
      <c r="B32" s="59"/>
      <c r="C32" s="51"/>
      <c r="D32" s="54" t="s">
        <v>225</v>
      </c>
      <c r="E32" s="215" t="s">
        <v>342</v>
      </c>
      <c r="F32" s="85" t="s">
        <v>226</v>
      </c>
      <c r="G32" s="86"/>
      <c r="H32" s="83" t="s">
        <v>227</v>
      </c>
      <c r="I32" s="58"/>
      <c r="J32" s="52" t="s">
        <v>228</v>
      </c>
      <c r="K32" s="53"/>
      <c r="L32" s="49" t="s">
        <v>210</v>
      </c>
      <c r="M32" s="48">
        <v>3.0</v>
      </c>
      <c r="N32" s="54"/>
      <c r="O32" s="51"/>
      <c r="P32" s="49" t="s">
        <v>229</v>
      </c>
      <c r="Q32" s="48" t="s">
        <v>345</v>
      </c>
      <c r="R32" s="54" t="s">
        <v>230</v>
      </c>
      <c r="S32" s="48" t="s">
        <v>345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9"/>
      <c r="AF32" s="9"/>
    </row>
    <row r="33" ht="16.5" customHeight="1">
      <c r="A33" s="1"/>
      <c r="B33" s="59"/>
      <c r="C33" s="51"/>
      <c r="D33" s="49" t="s">
        <v>231</v>
      </c>
      <c r="E33" s="211">
        <v>3.0</v>
      </c>
      <c r="F33" s="85" t="s">
        <v>232</v>
      </c>
      <c r="G33" s="210">
        <v>3.0</v>
      </c>
      <c r="H33" s="83" t="s">
        <v>233</v>
      </c>
      <c r="I33" s="48">
        <v>3.0</v>
      </c>
      <c r="J33" s="49" t="s">
        <v>234</v>
      </c>
      <c r="K33" s="48">
        <v>3.0</v>
      </c>
      <c r="L33" s="49"/>
      <c r="M33" s="58"/>
      <c r="N33" s="52" t="s">
        <v>235</v>
      </c>
      <c r="O33" s="55">
        <v>5.0</v>
      </c>
      <c r="P33" s="49"/>
      <c r="Q33" s="58"/>
      <c r="R33" s="54" t="s">
        <v>236</v>
      </c>
      <c r="S33" s="48">
        <v>3.0</v>
      </c>
      <c r="T33" s="52" t="s">
        <v>237</v>
      </c>
      <c r="U33" s="55">
        <v>3.0</v>
      </c>
      <c r="V33" s="72" t="s">
        <v>238</v>
      </c>
      <c r="W33" s="73">
        <v>3.0</v>
      </c>
      <c r="X33" s="17"/>
      <c r="Y33" s="18"/>
      <c r="Z33" s="18"/>
      <c r="AA33" s="18"/>
      <c r="AB33" s="9"/>
      <c r="AC33" s="2"/>
      <c r="AD33" s="32"/>
      <c r="AE33" s="9"/>
      <c r="AF33" s="9"/>
    </row>
    <row r="34" ht="16.5" customHeight="1">
      <c r="A34" s="1"/>
      <c r="B34" s="66"/>
      <c r="C34" s="51"/>
      <c r="D34" s="90" t="s">
        <v>239</v>
      </c>
      <c r="E34" s="211" t="s">
        <v>342</v>
      </c>
      <c r="F34" s="47" t="s">
        <v>240</v>
      </c>
      <c r="G34" s="89"/>
      <c r="H34" s="83" t="s">
        <v>241</v>
      </c>
      <c r="I34" s="58"/>
      <c r="J34" s="49" t="s">
        <v>242</v>
      </c>
      <c r="K34" s="51"/>
      <c r="L34" s="49"/>
      <c r="M34" s="58"/>
      <c r="N34" s="54" t="s">
        <v>243</v>
      </c>
      <c r="O34" s="48">
        <v>5.0</v>
      </c>
      <c r="P34" s="52" t="s">
        <v>244</v>
      </c>
      <c r="Q34" s="55">
        <v>5.0</v>
      </c>
      <c r="R34" s="49"/>
      <c r="S34" s="48"/>
      <c r="T34" s="54" t="s">
        <v>245</v>
      </c>
      <c r="U34" s="48">
        <v>3.0</v>
      </c>
      <c r="V34" s="54" t="s">
        <v>246</v>
      </c>
      <c r="W34" s="56" t="s">
        <v>345</v>
      </c>
      <c r="X34" s="17"/>
      <c r="Y34" s="18"/>
      <c r="Z34" s="18"/>
      <c r="AA34" s="18"/>
      <c r="AB34" s="9"/>
      <c r="AC34" s="2"/>
      <c r="AD34" s="32"/>
      <c r="AE34" s="9"/>
      <c r="AF34" s="9"/>
    </row>
    <row r="35" ht="16.5" customHeight="1">
      <c r="A35" s="1"/>
      <c r="B35" s="66"/>
      <c r="C35" s="51"/>
      <c r="D35" s="90" t="s">
        <v>247</v>
      </c>
      <c r="E35" s="211">
        <v>3.0</v>
      </c>
      <c r="F35" s="47" t="s">
        <v>248</v>
      </c>
      <c r="G35" s="89"/>
      <c r="H35" s="83" t="s">
        <v>249</v>
      </c>
      <c r="I35" s="48">
        <v>3.0</v>
      </c>
      <c r="J35" s="49" t="s">
        <v>250</v>
      </c>
      <c r="K35" s="51"/>
      <c r="L35" s="49"/>
      <c r="M35" s="58"/>
      <c r="N35" s="54" t="s">
        <v>251</v>
      </c>
      <c r="O35" s="51"/>
      <c r="P35" s="49" t="s">
        <v>252</v>
      </c>
      <c r="Q35" s="48">
        <v>4.0</v>
      </c>
      <c r="R35" s="52" t="s">
        <v>253</v>
      </c>
      <c r="S35" s="55"/>
      <c r="T35" s="54" t="s">
        <v>254</v>
      </c>
      <c r="U35" s="51"/>
      <c r="V35" s="54" t="s">
        <v>255</v>
      </c>
      <c r="W35" s="56">
        <v>3.0</v>
      </c>
      <c r="X35" s="17"/>
      <c r="Y35" s="18"/>
      <c r="Z35" s="18"/>
      <c r="AA35" s="18"/>
      <c r="AB35" s="9"/>
      <c r="AC35" s="2"/>
      <c r="AD35" s="32"/>
      <c r="AE35" s="9"/>
      <c r="AF35" s="9"/>
    </row>
    <row r="36" ht="16.5" customHeight="1">
      <c r="A36" s="1"/>
      <c r="B36" s="92"/>
      <c r="C36" s="48"/>
      <c r="D36" s="90"/>
      <c r="E36" s="91"/>
      <c r="F36" s="47" t="s">
        <v>256</v>
      </c>
      <c r="G36" s="210" t="s">
        <v>342</v>
      </c>
      <c r="H36" s="83" t="s">
        <v>257</v>
      </c>
      <c r="I36" s="48">
        <v>3.0</v>
      </c>
      <c r="J36" s="49" t="s">
        <v>258</v>
      </c>
      <c r="K36" s="51"/>
      <c r="L36" s="49"/>
      <c r="M36" s="58"/>
      <c r="N36" s="54"/>
      <c r="O36" s="51"/>
      <c r="P36" s="49" t="s">
        <v>259</v>
      </c>
      <c r="Q36" s="48" t="s">
        <v>342</v>
      </c>
      <c r="R36" s="54" t="s">
        <v>260</v>
      </c>
      <c r="S36" s="48">
        <v>4.0</v>
      </c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9"/>
      <c r="AF36" s="9"/>
    </row>
    <row r="37" ht="16.5" customHeight="1">
      <c r="A37" s="1"/>
      <c r="B37" s="92"/>
      <c r="C37" s="48"/>
      <c r="D37" s="52" t="s">
        <v>263</v>
      </c>
      <c r="E37" s="208">
        <v>3.0</v>
      </c>
      <c r="F37" s="47"/>
      <c r="G37" s="89"/>
      <c r="H37" s="83" t="s">
        <v>264</v>
      </c>
      <c r="I37" s="48">
        <v>3.0</v>
      </c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9"/>
      <c r="AF37" s="9"/>
    </row>
    <row r="38" ht="16.5" customHeight="1">
      <c r="A38" s="1"/>
      <c r="B38" s="92"/>
      <c r="C38" s="48"/>
      <c r="D38" s="52" t="s">
        <v>267</v>
      </c>
      <c r="E38" s="208">
        <v>3.0</v>
      </c>
      <c r="F38" s="93" t="s">
        <v>268</v>
      </c>
      <c r="G38" s="212">
        <v>3.0</v>
      </c>
      <c r="H38" s="83" t="s">
        <v>269</v>
      </c>
      <c r="I38" s="58"/>
      <c r="J38" s="52" t="s">
        <v>270</v>
      </c>
      <c r="K38" s="55" t="s">
        <v>345</v>
      </c>
      <c r="L38" s="49"/>
      <c r="M38" s="58"/>
      <c r="N38" s="70"/>
      <c r="O38" s="58"/>
      <c r="P38" s="52" t="s">
        <v>271</v>
      </c>
      <c r="Q38" s="55">
        <v>5.0</v>
      </c>
      <c r="R38" s="52" t="s">
        <v>272</v>
      </c>
      <c r="S38" s="55">
        <v>3.0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9"/>
      <c r="AF38" s="9"/>
    </row>
    <row r="39" ht="16.5" customHeight="1">
      <c r="A39" s="1"/>
      <c r="B39" s="92"/>
      <c r="C39" s="48"/>
      <c r="D39" s="49" t="s">
        <v>273</v>
      </c>
      <c r="E39" s="215">
        <v>3.0</v>
      </c>
      <c r="F39" s="85" t="s">
        <v>274</v>
      </c>
      <c r="G39" s="210">
        <v>3.0</v>
      </c>
      <c r="H39" s="83"/>
      <c r="I39" s="58"/>
      <c r="J39" s="49" t="s">
        <v>275</v>
      </c>
      <c r="K39" s="48" t="s">
        <v>345</v>
      </c>
      <c r="L39" s="71"/>
      <c r="M39" s="58"/>
      <c r="N39" s="70"/>
      <c r="O39" s="58"/>
      <c r="P39" s="49" t="s">
        <v>276</v>
      </c>
      <c r="Q39" s="48" t="s">
        <v>342</v>
      </c>
      <c r="R39" s="54" t="s">
        <v>277</v>
      </c>
      <c r="S39" s="48" t="s">
        <v>342</v>
      </c>
      <c r="T39" s="52" t="s">
        <v>278</v>
      </c>
      <c r="U39" s="55">
        <v>3.0</v>
      </c>
      <c r="V39" s="72" t="s">
        <v>279</v>
      </c>
      <c r="W39" s="73">
        <v>4.0</v>
      </c>
      <c r="X39" s="17"/>
      <c r="Y39" s="18"/>
      <c r="Z39" s="18"/>
      <c r="AA39" s="18"/>
      <c r="AB39" s="9"/>
      <c r="AC39" s="2"/>
      <c r="AD39" s="32"/>
      <c r="AE39" s="9"/>
      <c r="AF39" s="9"/>
    </row>
    <row r="40" ht="16.5" customHeight="1">
      <c r="A40" s="1"/>
      <c r="B40" s="92"/>
      <c r="C40" s="58"/>
      <c r="D40" s="90" t="s">
        <v>280</v>
      </c>
      <c r="E40" s="88"/>
      <c r="F40" s="85" t="s">
        <v>281</v>
      </c>
      <c r="G40" s="210">
        <v>3.0</v>
      </c>
      <c r="H40" s="79" t="s">
        <v>282</v>
      </c>
      <c r="I40" s="55">
        <v>3.0</v>
      </c>
      <c r="J40" s="49" t="s">
        <v>283</v>
      </c>
      <c r="K40" s="48" t="s">
        <v>345</v>
      </c>
      <c r="L40" s="71"/>
      <c r="M40" s="58"/>
      <c r="N40" s="70"/>
      <c r="O40" s="58"/>
      <c r="P40" s="49" t="s">
        <v>284</v>
      </c>
      <c r="Q40" s="51"/>
      <c r="R40" s="54" t="s">
        <v>285</v>
      </c>
      <c r="S40" s="48">
        <v>2.0</v>
      </c>
      <c r="T40" s="52" t="s">
        <v>286</v>
      </c>
      <c r="U40" s="55">
        <v>4.0</v>
      </c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9"/>
      <c r="AF40" s="9"/>
    </row>
    <row r="41" ht="16.5" customHeight="1">
      <c r="A41" s="1"/>
      <c r="B41" s="92"/>
      <c r="C41" s="58"/>
      <c r="D41" s="90" t="s">
        <v>288</v>
      </c>
      <c r="E41" s="211" t="s">
        <v>345</v>
      </c>
      <c r="F41" s="85" t="s">
        <v>289</v>
      </c>
      <c r="G41" s="210" t="s">
        <v>342</v>
      </c>
      <c r="H41" s="83" t="s">
        <v>290</v>
      </c>
      <c r="I41" s="48">
        <v>4.0</v>
      </c>
      <c r="J41" s="49" t="s">
        <v>291</v>
      </c>
      <c r="K41" s="48">
        <v>3.0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48" t="s">
        <v>345</v>
      </c>
      <c r="T41" s="54" t="s">
        <v>294</v>
      </c>
      <c r="U41" s="48">
        <v>4.0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9"/>
      <c r="AF41" s="9"/>
    </row>
    <row r="42" ht="16.5" customHeight="1">
      <c r="A42" s="1"/>
      <c r="B42" s="92"/>
      <c r="C42" s="48"/>
      <c r="D42" s="90" t="s">
        <v>347</v>
      </c>
      <c r="E42" s="211">
        <v>3.0</v>
      </c>
      <c r="F42" s="85" t="s">
        <v>296</v>
      </c>
      <c r="G42" s="89"/>
      <c r="H42" s="83" t="s">
        <v>297</v>
      </c>
      <c r="I42" s="48" t="s">
        <v>342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345</v>
      </c>
      <c r="T42" s="54" t="s">
        <v>300</v>
      </c>
      <c r="U42" s="48">
        <v>3.0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9"/>
      <c r="AF42" s="9"/>
    </row>
    <row r="43" ht="16.5" customHeight="1">
      <c r="A43" s="1"/>
      <c r="B43" s="47"/>
      <c r="C43" s="48"/>
      <c r="D43" s="52" t="s">
        <v>307</v>
      </c>
      <c r="E43" s="208" t="s">
        <v>345</v>
      </c>
      <c r="F43" s="85" t="s">
        <v>302</v>
      </c>
      <c r="G43" s="89"/>
      <c r="H43" s="83" t="s">
        <v>303</v>
      </c>
      <c r="I43" s="48">
        <v>3.0</v>
      </c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>
        <v>2.0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9"/>
      <c r="AF43" s="9"/>
    </row>
    <row r="44" ht="16.5" customHeight="1">
      <c r="A44" s="1"/>
      <c r="B44" s="47"/>
      <c r="C44" s="58"/>
      <c r="D44" s="49" t="s">
        <v>312</v>
      </c>
      <c r="E44" s="215" t="s">
        <v>342</v>
      </c>
      <c r="F44" s="85"/>
      <c r="G44" s="89"/>
      <c r="H44" s="49" t="s">
        <v>308</v>
      </c>
      <c r="I44" s="51"/>
      <c r="J44" s="52" t="s">
        <v>309</v>
      </c>
      <c r="K44" s="55">
        <v>3.0</v>
      </c>
      <c r="L44" s="71"/>
      <c r="M44" s="58"/>
      <c r="N44" s="70"/>
      <c r="O44" s="58"/>
      <c r="P44" s="49"/>
      <c r="Q44" s="58"/>
      <c r="R44" s="54" t="s">
        <v>310</v>
      </c>
      <c r="S44" s="48" t="s">
        <v>342</v>
      </c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9"/>
      <c r="AF44" s="9"/>
    </row>
    <row r="45" ht="16.5" customHeight="1">
      <c r="A45" s="1"/>
      <c r="B45" s="47"/>
      <c r="C45" s="58"/>
      <c r="D45" s="90" t="s">
        <v>317</v>
      </c>
      <c r="E45" s="91"/>
      <c r="F45" s="93" t="s">
        <v>313</v>
      </c>
      <c r="G45" s="212" t="s">
        <v>345</v>
      </c>
      <c r="H45" s="49" t="s">
        <v>314</v>
      </c>
      <c r="I45" s="51"/>
      <c r="J45" s="49" t="s">
        <v>315</v>
      </c>
      <c r="K45" s="48" t="s">
        <v>345</v>
      </c>
      <c r="L45" s="71"/>
      <c r="M45" s="58"/>
      <c r="N45" s="70"/>
      <c r="O45" s="58"/>
      <c r="P45" s="49"/>
      <c r="Q45" s="58"/>
      <c r="R45" s="54"/>
      <c r="S45" s="51"/>
      <c r="T45" s="70"/>
      <c r="U45" s="51"/>
      <c r="V45" s="72" t="s">
        <v>316</v>
      </c>
      <c r="W45" s="73">
        <v>5.0</v>
      </c>
      <c r="X45" s="17"/>
      <c r="Y45" s="18"/>
      <c r="Z45" s="18"/>
      <c r="AA45" s="18"/>
      <c r="AB45" s="9"/>
      <c r="AC45" s="2"/>
      <c r="AD45" s="32"/>
      <c r="AE45" s="9"/>
      <c r="AF45" s="9"/>
    </row>
    <row r="46" ht="16.5" customHeight="1">
      <c r="A46" s="1"/>
      <c r="B46" s="47"/>
      <c r="C46" s="58"/>
      <c r="D46" s="90" t="s">
        <v>322</v>
      </c>
      <c r="E46" s="91"/>
      <c r="F46" s="85" t="s">
        <v>318</v>
      </c>
      <c r="G46" s="210">
        <v>3.0</v>
      </c>
      <c r="H46" s="49" t="s">
        <v>319</v>
      </c>
      <c r="I46" s="51"/>
      <c r="J46" s="49" t="s">
        <v>320</v>
      </c>
      <c r="K46" s="48" t="s">
        <v>345</v>
      </c>
      <c r="L46" s="71"/>
      <c r="M46" s="58"/>
      <c r="N46" s="70"/>
      <c r="O46" s="58"/>
      <c r="P46" s="49"/>
      <c r="Q46" s="58"/>
      <c r="R46" s="54"/>
      <c r="S46" s="51"/>
      <c r="T46" s="70"/>
      <c r="U46" s="51"/>
      <c r="V46" s="54" t="s">
        <v>321</v>
      </c>
      <c r="W46" s="56" t="s">
        <v>345</v>
      </c>
      <c r="X46" s="17"/>
      <c r="Y46" s="18"/>
      <c r="Z46" s="18"/>
      <c r="AA46" s="18"/>
      <c r="AB46" s="9"/>
      <c r="AC46" s="2"/>
      <c r="AD46" s="32"/>
      <c r="AE46" s="9"/>
      <c r="AF46" s="9"/>
    </row>
    <row r="47" ht="16.5" customHeight="1">
      <c r="A47" s="1"/>
      <c r="B47" s="47"/>
      <c r="C47" s="58"/>
      <c r="D47" s="90" t="s">
        <v>326</v>
      </c>
      <c r="E47" s="211" t="s">
        <v>345</v>
      </c>
      <c r="F47" s="85"/>
      <c r="G47" s="89"/>
      <c r="H47" s="49" t="s">
        <v>323</v>
      </c>
      <c r="I47" s="48" t="s">
        <v>345</v>
      </c>
      <c r="J47" s="49" t="s">
        <v>324</v>
      </c>
      <c r="K47" s="48" t="s">
        <v>345</v>
      </c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48">
        <v>3.0</v>
      </c>
      <c r="X47" s="17"/>
      <c r="Y47" s="18"/>
      <c r="Z47" s="18"/>
      <c r="AA47" s="18"/>
      <c r="AB47" s="9"/>
      <c r="AC47" s="2"/>
      <c r="AD47" s="32"/>
      <c r="AE47" s="9"/>
      <c r="AF47" s="9"/>
    </row>
    <row r="48" ht="16.5" customHeight="1">
      <c r="A48" s="1"/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48">
        <v>3.0</v>
      </c>
      <c r="X48" s="17"/>
      <c r="Y48" s="18"/>
      <c r="Z48" s="18"/>
      <c r="AA48" s="18"/>
      <c r="AB48" s="9"/>
      <c r="AC48" s="2"/>
      <c r="AD48" s="32"/>
      <c r="AE48" s="9"/>
      <c r="AF48" s="9"/>
    </row>
    <row r="49" ht="16.5" customHeight="1">
      <c r="A49" s="1"/>
      <c r="B49" s="47"/>
      <c r="C49" s="58"/>
      <c r="D49" s="71"/>
      <c r="E49" s="84"/>
      <c r="F49" s="85"/>
      <c r="G49" s="89"/>
      <c r="H49" s="49" t="s">
        <v>361</v>
      </c>
      <c r="I49" s="48" t="s">
        <v>344</v>
      </c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9"/>
      <c r="AF49" s="9"/>
    </row>
    <row r="50" ht="16.5" customHeight="1">
      <c r="A50" s="1"/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9"/>
      <c r="AF50" s="9"/>
    </row>
    <row r="51" ht="16.5" customHeight="1">
      <c r="A51" s="1"/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9"/>
      <c r="AF51" s="9"/>
    </row>
    <row r="52" ht="16.5" customHeight="1">
      <c r="A52" s="1"/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9"/>
      <c r="AE52" s="9"/>
      <c r="AF52" s="9"/>
    </row>
    <row r="53" ht="16.5" customHeight="1">
      <c r="A53" s="1"/>
      <c r="B53" s="9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98"/>
      <c r="O53" s="98"/>
      <c r="P53" s="9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9"/>
      <c r="AE53" s="9"/>
      <c r="AF53" s="9"/>
    </row>
    <row r="54" ht="16.5" customHeight="1">
      <c r="A54" s="1"/>
      <c r="B54" s="9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9"/>
      <c r="AE54" s="9"/>
      <c r="AF54" s="9"/>
    </row>
    <row r="55" ht="16.5" customHeight="1">
      <c r="A55" s="1"/>
      <c r="B55" s="9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9"/>
      <c r="AE55" s="9"/>
      <c r="AF55" s="9"/>
    </row>
    <row r="56" ht="16.5" customHeight="1">
      <c r="A56" s="1"/>
      <c r="B56" s="9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9"/>
      <c r="AE56" s="9"/>
      <c r="AF56" s="9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9"/>
      <c r="AE57" s="9"/>
      <c r="AF57" s="9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9"/>
      <c r="AE58" s="9"/>
      <c r="AF58" s="9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9"/>
      <c r="AE59" s="9"/>
      <c r="AF59" s="9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9"/>
      <c r="AE60" s="9"/>
      <c r="AF60" s="9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9"/>
      <c r="AE61" s="9"/>
      <c r="AF61" s="9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9"/>
      <c r="AE62" s="9"/>
      <c r="AF62" s="9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9"/>
      <c r="AE63" s="9"/>
      <c r="AF63" s="9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9"/>
      <c r="AE64" s="9"/>
      <c r="AF64" s="9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9"/>
      <c r="AE65" s="9"/>
      <c r="AF65" s="9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99"/>
      <c r="L70" s="99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99"/>
      <c r="L71" s="99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99"/>
      <c r="L72" s="99"/>
      <c r="M72" s="9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</sheetData>
  <mergeCells count="17">
    <mergeCell ref="D9:E10"/>
    <mergeCell ref="F9:G10"/>
    <mergeCell ref="H9:I10"/>
    <mergeCell ref="J9:K10"/>
    <mergeCell ref="L9:M10"/>
    <mergeCell ref="N9:O10"/>
    <mergeCell ref="P9:Q10"/>
    <mergeCell ref="R9:S10"/>
    <mergeCell ref="T9:U10"/>
    <mergeCell ref="V9:W10"/>
    <mergeCell ref="B4:K5"/>
    <mergeCell ref="B6:C6"/>
    <mergeCell ref="B7:C7"/>
    <mergeCell ref="D7:F7"/>
    <mergeCell ref="B8:C8"/>
    <mergeCell ref="D8:F8"/>
    <mergeCell ref="B9:C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4.5"/>
    <col customWidth="1" min="4" max="4" width="12.63"/>
    <col customWidth="1" min="5" max="5" width="4.5"/>
    <col customWidth="1" min="6" max="6" width="12.63"/>
    <col customWidth="1" min="7" max="7" width="4.5"/>
    <col customWidth="1" min="8" max="8" width="12.63"/>
    <col customWidth="1" min="9" max="9" width="4.5"/>
    <col customWidth="1" min="10" max="10" width="12.63"/>
    <col customWidth="1" min="11" max="11" width="4.5"/>
    <col customWidth="1" min="12" max="12" width="12.63"/>
    <col customWidth="1" min="13" max="13" width="4.5"/>
    <col customWidth="1" min="14" max="14" width="12.63"/>
    <col customWidth="1" min="15" max="15" width="4.5"/>
    <col customWidth="1" min="16" max="16" width="12.63"/>
    <col customWidth="1" min="17" max="17" width="4.5"/>
    <col customWidth="1" min="18" max="18" width="12.63"/>
    <col customWidth="1" min="19" max="19" width="4.5"/>
    <col customWidth="1" min="20" max="20" width="12.63"/>
    <col customWidth="1" min="21" max="21" width="4.5"/>
    <col customWidth="1" min="22" max="22" width="12.63"/>
    <col customWidth="1" min="23" max="23" width="4.5"/>
    <col customWidth="1" min="24" max="24" width="12.63"/>
    <col customWidth="1" min="25" max="25" width="4.5"/>
    <col customWidth="1" hidden="1" min="26" max="26" width="11.88"/>
    <col customWidth="1" hidden="1" min="27" max="27" width="4.5"/>
    <col customWidth="1" hidden="1" min="28" max="28" width="11.88"/>
    <col customWidth="1" hidden="1" min="29" max="29" width="4.5"/>
    <col customWidth="1" min="30" max="32" width="4.5"/>
  </cols>
  <sheetData>
    <row r="1">
      <c r="E1" s="1"/>
      <c r="G1" s="1"/>
      <c r="AD1" s="186" t="str">
        <f>B6</f>
        <v>2026.02.14 토요예배 참석자 명단</v>
      </c>
    </row>
    <row r="2">
      <c r="B2" s="187"/>
      <c r="C2" s="187"/>
      <c r="D2" s="187"/>
      <c r="E2" s="2"/>
      <c r="F2" s="187"/>
      <c r="G2" s="2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Y2" s="187"/>
      <c r="Z2" s="187"/>
      <c r="AA2" s="187"/>
      <c r="AD2" s="32" t="str">
        <f t="shared" ref="AD2:AE2" si="1">H8</f>
        <v/>
      </c>
      <c r="AE2" s="187" t="str">
        <f t="shared" si="1"/>
        <v/>
      </c>
      <c r="AF2" s="187"/>
    </row>
    <row r="3">
      <c r="B3" s="187"/>
      <c r="C3" s="187"/>
      <c r="D3" s="187"/>
      <c r="E3" s="2"/>
      <c r="F3" s="187"/>
      <c r="G3" s="2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Y3" s="187"/>
      <c r="Z3" s="187"/>
      <c r="AA3" s="187"/>
      <c r="AD3" s="32" t="str">
        <f t="shared" ref="AD3:AE3" si="2">J8</f>
        <v/>
      </c>
      <c r="AE3" s="187" t="str">
        <f t="shared" si="2"/>
        <v/>
      </c>
      <c r="AF3" s="32"/>
    </row>
    <row r="4">
      <c r="B4" s="187"/>
      <c r="C4" s="187"/>
      <c r="D4" s="187"/>
      <c r="E4" s="2"/>
      <c r="F4" s="187"/>
      <c r="G4" s="2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Y4" s="32"/>
      <c r="Z4" s="32"/>
      <c r="AA4" s="32"/>
      <c r="AD4" s="32" t="s">
        <v>336</v>
      </c>
      <c r="AE4" s="187">
        <f>D8</f>
        <v>88</v>
      </c>
      <c r="AF4" s="32" t="s">
        <v>337</v>
      </c>
    </row>
    <row r="5">
      <c r="B5" s="187"/>
      <c r="C5" s="187"/>
      <c r="D5" s="187"/>
      <c r="E5" s="2"/>
      <c r="F5" s="187"/>
      <c r="G5" s="2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32"/>
      <c r="Z5" s="32"/>
      <c r="AA5" s="32"/>
      <c r="AB5" s="32"/>
      <c r="AC5" s="187"/>
      <c r="AD5" s="32"/>
      <c r="AE5" s="32"/>
      <c r="AF5" s="32"/>
    </row>
    <row r="6">
      <c r="B6" s="6" t="s">
        <v>686</v>
      </c>
      <c r="C6" s="7"/>
      <c r="D6" s="7"/>
      <c r="E6" s="7"/>
      <c r="F6" s="7"/>
      <c r="G6" s="7"/>
      <c r="H6" s="7"/>
      <c r="I6" s="7"/>
      <c r="J6" s="7"/>
      <c r="K6" s="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  <c r="Z6" s="18"/>
      <c r="AA6" s="18"/>
      <c r="AB6" s="9"/>
      <c r="AC6" s="2"/>
      <c r="AD6" s="32"/>
      <c r="AE6" s="32"/>
      <c r="AF6" s="32"/>
    </row>
    <row r="7" ht="19.5" customHeight="1">
      <c r="B7" s="10"/>
      <c r="C7" s="11"/>
      <c r="D7" s="11"/>
      <c r="E7" s="11"/>
      <c r="F7" s="11"/>
      <c r="G7" s="11"/>
      <c r="H7" s="11"/>
      <c r="I7" s="11"/>
      <c r="J7" s="11"/>
      <c r="K7" s="12"/>
      <c r="L7" s="17"/>
      <c r="M7" s="17"/>
      <c r="N7" s="17"/>
      <c r="O7" s="17"/>
      <c r="P7" s="17"/>
      <c r="Q7" s="17"/>
      <c r="R7" s="17"/>
      <c r="S7" s="18"/>
      <c r="T7" s="17"/>
      <c r="U7" s="17"/>
      <c r="V7" s="17"/>
      <c r="W7" s="17"/>
      <c r="X7" s="17"/>
      <c r="Y7" s="18"/>
      <c r="Z7" s="18"/>
      <c r="AA7" s="18"/>
      <c r="AB7" s="9"/>
      <c r="AC7" s="2"/>
      <c r="AD7" s="32"/>
      <c r="AE7" s="32"/>
      <c r="AF7" s="32"/>
    </row>
    <row r="8">
      <c r="B8" s="188" t="s">
        <v>6</v>
      </c>
      <c r="C8" s="189"/>
      <c r="D8" s="26">
        <f>sum(C11,E11,G11,I11,K11,M11,O11,Q11,S11,U11,W11,Y11,AA11,AC11)</f>
        <v>88</v>
      </c>
      <c r="E8" s="22"/>
      <c r="F8" s="23"/>
      <c r="G8" s="27"/>
      <c r="H8" s="105"/>
      <c r="I8" s="190"/>
      <c r="J8" s="18"/>
      <c r="K8" s="190"/>
      <c r="L8" s="17"/>
      <c r="M8" s="17"/>
      <c r="N8" s="17"/>
      <c r="O8" s="17"/>
      <c r="P8" s="17"/>
      <c r="Q8" s="17"/>
      <c r="R8" s="17"/>
      <c r="S8" s="18"/>
      <c r="T8" s="17"/>
      <c r="U8" s="17"/>
      <c r="V8" s="17"/>
      <c r="W8" s="17"/>
      <c r="X8" s="17"/>
      <c r="Y8" s="18"/>
      <c r="Z8" s="18"/>
      <c r="AA8" s="18"/>
      <c r="AB8" s="9"/>
      <c r="AC8" s="2"/>
      <c r="AD8" s="32"/>
      <c r="AE8" s="32"/>
      <c r="AF8" s="32"/>
    </row>
    <row r="9" ht="16.5" customHeight="1">
      <c r="B9" s="28" t="s">
        <v>16</v>
      </c>
      <c r="C9" s="8"/>
      <c r="D9" s="29" t="s">
        <v>17</v>
      </c>
      <c r="E9" s="8"/>
      <c r="F9" s="29" t="s">
        <v>18</v>
      </c>
      <c r="G9" s="8"/>
      <c r="H9" s="30" t="s">
        <v>19</v>
      </c>
      <c r="I9" s="8"/>
      <c r="J9" s="29" t="s">
        <v>20</v>
      </c>
      <c r="K9" s="8"/>
      <c r="L9" s="29" t="s">
        <v>21</v>
      </c>
      <c r="M9" s="8"/>
      <c r="N9" s="29" t="s">
        <v>22</v>
      </c>
      <c r="O9" s="8"/>
      <c r="P9" s="29" t="s">
        <v>23</v>
      </c>
      <c r="Q9" s="8"/>
      <c r="R9" s="30" t="s">
        <v>24</v>
      </c>
      <c r="S9" s="8"/>
      <c r="T9" s="30" t="s">
        <v>25</v>
      </c>
      <c r="U9" s="8"/>
      <c r="V9" s="31" t="s">
        <v>26</v>
      </c>
      <c r="W9" s="8"/>
      <c r="X9" s="17"/>
      <c r="Y9" s="18"/>
      <c r="Z9" s="18"/>
      <c r="AA9" s="18"/>
      <c r="AB9" s="9"/>
      <c r="AC9" s="2"/>
      <c r="AD9" s="32"/>
      <c r="AE9" s="32"/>
      <c r="AF9" s="32"/>
    </row>
    <row r="10" ht="16.5" customHeight="1">
      <c r="B10" s="33"/>
      <c r="C10" s="34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34"/>
      <c r="V10" s="33"/>
      <c r="W10" s="34"/>
      <c r="X10" s="17"/>
      <c r="Y10" s="18"/>
      <c r="Z10" s="18"/>
      <c r="AA10" s="18"/>
      <c r="AB10" s="9"/>
      <c r="AC10" s="2"/>
      <c r="AD10" s="32"/>
      <c r="AE10" s="32"/>
      <c r="AF10" s="32"/>
    </row>
    <row r="11" ht="16.5" customHeight="1">
      <c r="B11" s="191" t="s">
        <v>27</v>
      </c>
      <c r="C11" s="192">
        <f>countif(C12:C51,"*v*")+countif(C12:C51,"*c*")</f>
        <v>5</v>
      </c>
      <c r="D11" s="191" t="s">
        <v>27</v>
      </c>
      <c r="E11" s="192">
        <f>countif(E12:E51,"*v*")+countif(E12:E51,"*c*")</f>
        <v>8</v>
      </c>
      <c r="F11" s="191" t="s">
        <v>27</v>
      </c>
      <c r="G11" s="192">
        <f>countif(G12:G51,"*v*")+countif(G12:G51,"*c*")</f>
        <v>12</v>
      </c>
      <c r="H11" s="191" t="s">
        <v>27</v>
      </c>
      <c r="I11" s="192">
        <f>countif(I12:I51,"*v*")+countif(I12:I51,"*c*")</f>
        <v>7</v>
      </c>
      <c r="J11" s="191" t="s">
        <v>27</v>
      </c>
      <c r="K11" s="192">
        <f>countif(K12:K51,"*v*")+countif(K12:K51,"*c*")</f>
        <v>11</v>
      </c>
      <c r="L11" s="191" t="s">
        <v>27</v>
      </c>
      <c r="M11" s="192">
        <f>countif(M12:M51,"*v*")+countif(M12:M51,"*c*")</f>
        <v>6</v>
      </c>
      <c r="N11" s="191" t="s">
        <v>27</v>
      </c>
      <c r="O11" s="192">
        <f>countif(O12:O51,"*v*")+countif(O12:O51,"*c*")</f>
        <v>8</v>
      </c>
      <c r="P11" s="191" t="s">
        <v>27</v>
      </c>
      <c r="Q11" s="192">
        <f>countif(Q12:Q51,"*v*")+countif(Q12:Q51,"*c*")</f>
        <v>7</v>
      </c>
      <c r="R11" s="191" t="s">
        <v>27</v>
      </c>
      <c r="S11" s="192">
        <f>countif(S12:S51,"*v*")+countif(S12:S51,"*c*")</f>
        <v>7</v>
      </c>
      <c r="T11" s="191" t="s">
        <v>27</v>
      </c>
      <c r="U11" s="192">
        <f>countif(U12:U51,"*v*")+countif(U12:U51,"*c*")</f>
        <v>9</v>
      </c>
      <c r="V11" s="191" t="s">
        <v>27</v>
      </c>
      <c r="W11" s="192">
        <f>countif(W12:W51,"*v*")+countif(W12:W51,"*c*")</f>
        <v>8</v>
      </c>
      <c r="X11" s="17"/>
      <c r="Y11" s="18"/>
      <c r="Z11" s="18"/>
      <c r="AA11" s="18"/>
      <c r="AB11" s="9"/>
      <c r="AC11" s="2"/>
      <c r="AD11" s="32"/>
      <c r="AE11" s="32"/>
      <c r="AF11" s="32"/>
    </row>
    <row r="12" ht="16.5" customHeight="1">
      <c r="B12" s="41" t="s">
        <v>28</v>
      </c>
      <c r="C12" s="42"/>
      <c r="D12" s="43" t="s">
        <v>29</v>
      </c>
      <c r="E12" s="204" t="s">
        <v>344</v>
      </c>
      <c r="F12" s="45" t="s">
        <v>30</v>
      </c>
      <c r="G12" s="46" t="s">
        <v>344</v>
      </c>
      <c r="H12" s="43" t="s">
        <v>31</v>
      </c>
      <c r="I12" s="42"/>
      <c r="J12" s="43" t="s">
        <v>32</v>
      </c>
      <c r="K12" s="46" t="s">
        <v>343</v>
      </c>
      <c r="L12" s="43" t="s">
        <v>33</v>
      </c>
      <c r="M12" s="46" t="s">
        <v>344</v>
      </c>
      <c r="N12" s="43" t="s">
        <v>34</v>
      </c>
      <c r="O12" s="46" t="s">
        <v>344</v>
      </c>
      <c r="P12" s="43" t="s">
        <v>35</v>
      </c>
      <c r="Q12" s="46" t="s">
        <v>344</v>
      </c>
      <c r="R12" s="43" t="s">
        <v>36</v>
      </c>
      <c r="S12" s="46" t="s">
        <v>344</v>
      </c>
      <c r="T12" s="43" t="s">
        <v>37</v>
      </c>
      <c r="U12" s="46" t="s">
        <v>343</v>
      </c>
      <c r="V12" s="43" t="s">
        <v>38</v>
      </c>
      <c r="W12" s="46" t="s">
        <v>344</v>
      </c>
      <c r="X12" s="17"/>
      <c r="Y12" s="18"/>
      <c r="Z12" s="18"/>
      <c r="AA12" s="18"/>
      <c r="AB12" s="9"/>
      <c r="AC12" s="2"/>
      <c r="AD12" s="32"/>
      <c r="AE12" s="32"/>
      <c r="AF12" s="32"/>
    </row>
    <row r="13" ht="16.5" customHeight="1">
      <c r="B13" s="47" t="s">
        <v>39</v>
      </c>
      <c r="C13" s="48" t="s">
        <v>344</v>
      </c>
      <c r="D13" s="49" t="s">
        <v>40</v>
      </c>
      <c r="E13" s="50"/>
      <c r="F13" s="47" t="s">
        <v>41</v>
      </c>
      <c r="G13" s="48" t="s">
        <v>344</v>
      </c>
      <c r="H13" s="52" t="s">
        <v>42</v>
      </c>
      <c r="I13" s="53"/>
      <c r="J13" s="49" t="s">
        <v>43</v>
      </c>
      <c r="K13" s="51"/>
      <c r="L13" s="52" t="s">
        <v>44</v>
      </c>
      <c r="M13" s="53"/>
      <c r="N13" s="54" t="s">
        <v>45</v>
      </c>
      <c r="O13" s="58"/>
      <c r="P13" s="52" t="s">
        <v>46</v>
      </c>
      <c r="Q13" s="55" t="s">
        <v>344</v>
      </c>
      <c r="R13" s="52" t="s">
        <v>47</v>
      </c>
      <c r="S13" s="55" t="s">
        <v>344</v>
      </c>
      <c r="T13" s="54" t="s">
        <v>48</v>
      </c>
      <c r="U13" s="51"/>
      <c r="V13" s="52" t="s">
        <v>49</v>
      </c>
      <c r="W13" s="55"/>
      <c r="X13" s="17"/>
      <c r="Y13" s="18"/>
      <c r="Z13" s="18"/>
      <c r="AA13" s="18"/>
      <c r="AB13" s="9"/>
      <c r="AC13" s="2"/>
      <c r="AD13" s="32"/>
      <c r="AE13" s="32"/>
      <c r="AF13" s="32"/>
    </row>
    <row r="14" ht="16.5" customHeight="1">
      <c r="B14" s="47" t="s">
        <v>50</v>
      </c>
      <c r="C14" s="51"/>
      <c r="D14" s="49" t="s">
        <v>51</v>
      </c>
      <c r="E14" s="205" t="s">
        <v>342</v>
      </c>
      <c r="F14" s="47" t="s">
        <v>52</v>
      </c>
      <c r="G14" s="51"/>
      <c r="H14" s="52" t="s">
        <v>53</v>
      </c>
      <c r="I14" s="53"/>
      <c r="J14" s="49" t="s">
        <v>54</v>
      </c>
      <c r="K14" s="51"/>
      <c r="L14" s="54" t="s">
        <v>55</v>
      </c>
      <c r="M14" s="51"/>
      <c r="N14" s="54" t="s">
        <v>56</v>
      </c>
      <c r="O14" s="58"/>
      <c r="P14" s="54" t="s">
        <v>57</v>
      </c>
      <c r="Q14" s="56"/>
      <c r="R14" s="54" t="s">
        <v>58</v>
      </c>
      <c r="S14" s="51"/>
      <c r="T14" s="54" t="s">
        <v>59</v>
      </c>
      <c r="U14" s="51"/>
      <c r="V14" s="54" t="s">
        <v>60</v>
      </c>
      <c r="W14" s="56" t="s">
        <v>344</v>
      </c>
      <c r="X14" s="17"/>
      <c r="Y14" s="18"/>
      <c r="Z14" s="18"/>
      <c r="AA14" s="18"/>
      <c r="AB14" s="9"/>
      <c r="AC14" s="2"/>
      <c r="AD14" s="32"/>
      <c r="AE14" s="32"/>
      <c r="AF14" s="32"/>
    </row>
    <row r="15" ht="16.5" customHeight="1">
      <c r="B15" s="47" t="s">
        <v>61</v>
      </c>
      <c r="C15" s="48" t="s">
        <v>344</v>
      </c>
      <c r="D15" s="49" t="s">
        <v>62</v>
      </c>
      <c r="E15" s="50"/>
      <c r="F15" s="47" t="s">
        <v>63</v>
      </c>
      <c r="G15" s="48" t="s">
        <v>344</v>
      </c>
      <c r="H15" s="49" t="s">
        <v>64</v>
      </c>
      <c r="I15" s="48" t="s">
        <v>344</v>
      </c>
      <c r="J15" s="49" t="s">
        <v>65</v>
      </c>
      <c r="K15" s="51"/>
      <c r="L15" s="54"/>
      <c r="M15" s="51"/>
      <c r="N15" s="54" t="s">
        <v>66</v>
      </c>
      <c r="O15" s="51"/>
      <c r="P15" s="49" t="s">
        <v>67</v>
      </c>
      <c r="Q15" s="48" t="s">
        <v>344</v>
      </c>
      <c r="R15" s="54" t="s">
        <v>68</v>
      </c>
      <c r="S15" s="51"/>
      <c r="T15" s="54" t="s">
        <v>69</v>
      </c>
      <c r="U15" s="51"/>
      <c r="V15" s="54" t="s">
        <v>70</v>
      </c>
      <c r="W15" s="56" t="s">
        <v>344</v>
      </c>
      <c r="X15" s="17"/>
      <c r="Y15" s="18"/>
      <c r="Z15" s="18"/>
      <c r="AA15" s="18"/>
      <c r="AB15" s="9"/>
      <c r="AC15" s="2"/>
      <c r="AD15" s="32"/>
      <c r="AE15" s="32"/>
      <c r="AF15" s="32"/>
    </row>
    <row r="16" ht="16.5" customHeight="1">
      <c r="B16" s="47" t="s">
        <v>71</v>
      </c>
      <c r="C16" s="48" t="s">
        <v>344</v>
      </c>
      <c r="D16" s="49" t="s">
        <v>72</v>
      </c>
      <c r="E16" s="50"/>
      <c r="F16" s="47" t="s">
        <v>73</v>
      </c>
      <c r="G16" s="48" t="s">
        <v>344</v>
      </c>
      <c r="H16" s="49" t="s">
        <v>74</v>
      </c>
      <c r="I16" s="48" t="s">
        <v>344</v>
      </c>
      <c r="J16" s="49" t="s">
        <v>75</v>
      </c>
      <c r="K16" s="51"/>
      <c r="L16" s="52" t="s">
        <v>641</v>
      </c>
      <c r="M16" s="55" t="s">
        <v>344</v>
      </c>
      <c r="N16" s="54"/>
      <c r="O16" s="51"/>
      <c r="P16" s="49" t="s">
        <v>77</v>
      </c>
      <c r="Q16" s="51"/>
      <c r="R16" s="54" t="s">
        <v>78</v>
      </c>
      <c r="S16" s="51"/>
      <c r="T16" s="54" t="s">
        <v>79</v>
      </c>
      <c r="U16" s="51"/>
      <c r="V16" s="54" t="s">
        <v>80</v>
      </c>
      <c r="W16" s="57"/>
      <c r="X16" s="17"/>
      <c r="Y16" s="18"/>
      <c r="Z16" s="18"/>
      <c r="AA16" s="18"/>
      <c r="AB16" s="9"/>
      <c r="AC16" s="2"/>
      <c r="AD16" s="32"/>
      <c r="AE16" s="32"/>
      <c r="AF16" s="32"/>
    </row>
    <row r="17" ht="16.5" customHeight="1">
      <c r="B17" s="47" t="s">
        <v>81</v>
      </c>
      <c r="C17" s="48" t="s">
        <v>344</v>
      </c>
      <c r="D17" s="49" t="s">
        <v>82</v>
      </c>
      <c r="E17" s="50"/>
      <c r="F17" s="47" t="s">
        <v>172</v>
      </c>
      <c r="G17" s="51"/>
      <c r="H17" s="49" t="s">
        <v>84</v>
      </c>
      <c r="I17" s="48" t="s">
        <v>344</v>
      </c>
      <c r="J17" s="49" t="s">
        <v>85</v>
      </c>
      <c r="K17" s="58"/>
      <c r="L17" s="54" t="s">
        <v>156</v>
      </c>
      <c r="M17" s="48" t="s">
        <v>344</v>
      </c>
      <c r="N17" s="52" t="s">
        <v>87</v>
      </c>
      <c r="O17" s="55" t="s">
        <v>344</v>
      </c>
      <c r="P17" s="49" t="s">
        <v>88</v>
      </c>
      <c r="Q17" s="48" t="s">
        <v>344</v>
      </c>
      <c r="R17" s="54" t="s">
        <v>89</v>
      </c>
      <c r="S17" s="51"/>
      <c r="T17" s="54" t="s">
        <v>90</v>
      </c>
      <c r="U17" s="48"/>
      <c r="V17" s="54" t="s">
        <v>91</v>
      </c>
      <c r="W17" s="56"/>
      <c r="X17" s="17"/>
      <c r="Y17" s="18"/>
      <c r="Z17" s="18"/>
      <c r="AA17" s="18"/>
      <c r="AB17" s="9"/>
      <c r="AC17" s="2"/>
      <c r="AD17" s="32"/>
      <c r="AE17" s="32"/>
      <c r="AF17" s="32"/>
    </row>
    <row r="18" ht="16.5" customHeight="1">
      <c r="B18" s="59"/>
      <c r="C18" s="51"/>
      <c r="D18" s="49" t="s">
        <v>92</v>
      </c>
      <c r="E18" s="60"/>
      <c r="F18" s="47" t="s">
        <v>83</v>
      </c>
      <c r="G18" s="51"/>
      <c r="H18" s="49" t="s">
        <v>94</v>
      </c>
      <c r="I18" s="48" t="s">
        <v>344</v>
      </c>
      <c r="J18" s="49" t="s">
        <v>95</v>
      </c>
      <c r="K18" s="51"/>
      <c r="L18" s="54" t="s">
        <v>107</v>
      </c>
      <c r="M18" s="51"/>
      <c r="N18" s="54" t="s">
        <v>97</v>
      </c>
      <c r="O18" s="51"/>
      <c r="P18" s="49" t="s">
        <v>98</v>
      </c>
      <c r="Q18" s="48"/>
      <c r="R18" s="54" t="s">
        <v>99</v>
      </c>
      <c r="S18" s="51"/>
      <c r="T18" s="54" t="s">
        <v>100</v>
      </c>
      <c r="U18" s="51"/>
      <c r="V18" s="54" t="s">
        <v>101</v>
      </c>
      <c r="W18" s="56"/>
      <c r="X18" s="17"/>
      <c r="Y18" s="18"/>
      <c r="Z18" s="18"/>
      <c r="AA18" s="18"/>
      <c r="AB18" s="9"/>
      <c r="AC18" s="2"/>
      <c r="AD18" s="32"/>
      <c r="AE18" s="32"/>
      <c r="AF18" s="32"/>
    </row>
    <row r="19" ht="16.5" customHeight="1">
      <c r="B19" s="61" t="s">
        <v>102</v>
      </c>
      <c r="C19" s="53"/>
      <c r="D19" s="49" t="s">
        <v>103</v>
      </c>
      <c r="E19" s="50"/>
      <c r="F19" s="47" t="s">
        <v>93</v>
      </c>
      <c r="G19" s="51"/>
      <c r="H19" s="49" t="s">
        <v>105</v>
      </c>
      <c r="I19" s="51"/>
      <c r="J19" s="49" t="s">
        <v>106</v>
      </c>
      <c r="K19" s="58"/>
      <c r="L19" s="54" t="s">
        <v>351</v>
      </c>
      <c r="M19" s="51"/>
      <c r="N19" s="54" t="s">
        <v>108</v>
      </c>
      <c r="O19" s="51"/>
      <c r="P19" s="49" t="s">
        <v>109</v>
      </c>
      <c r="Q19" s="51"/>
      <c r="R19" s="54" t="s">
        <v>110</v>
      </c>
      <c r="S19" s="48" t="s">
        <v>342</v>
      </c>
      <c r="T19" s="54" t="s">
        <v>111</v>
      </c>
      <c r="U19" s="51"/>
      <c r="V19" s="54" t="s">
        <v>112</v>
      </c>
      <c r="W19" s="62"/>
      <c r="X19" s="17"/>
      <c r="Y19" s="18"/>
      <c r="Z19" s="18"/>
      <c r="AA19" s="18"/>
      <c r="AB19" s="9"/>
      <c r="AC19" s="2"/>
      <c r="AD19" s="32"/>
      <c r="AE19" s="32"/>
      <c r="AF19" s="32"/>
    </row>
    <row r="20" ht="16.5" customHeight="1">
      <c r="B20" s="63" t="s">
        <v>113</v>
      </c>
      <c r="C20" s="58"/>
      <c r="D20" s="49" t="s">
        <v>114</v>
      </c>
      <c r="E20" s="50"/>
      <c r="F20" s="47" t="s">
        <v>104</v>
      </c>
      <c r="G20" s="51"/>
      <c r="H20" s="49" t="s">
        <v>116</v>
      </c>
      <c r="I20" s="51"/>
      <c r="J20" s="49" t="s">
        <v>117</v>
      </c>
      <c r="K20" s="58"/>
      <c r="L20" s="49" t="s">
        <v>118</v>
      </c>
      <c r="M20" s="58"/>
      <c r="N20" s="54"/>
      <c r="O20" s="51"/>
      <c r="P20" s="49" t="s">
        <v>119</v>
      </c>
      <c r="Q20" s="51"/>
      <c r="R20" s="54" t="s">
        <v>120</v>
      </c>
      <c r="S20" s="51"/>
      <c r="T20" s="54"/>
      <c r="U20" s="51"/>
      <c r="V20" s="54" t="s">
        <v>121</v>
      </c>
      <c r="W20" s="62"/>
      <c r="X20" s="17"/>
      <c r="Y20" s="18"/>
      <c r="Z20" s="18"/>
      <c r="AA20" s="18"/>
      <c r="AB20" s="9"/>
      <c r="AC20" s="2"/>
      <c r="AD20" s="32"/>
      <c r="AE20" s="32"/>
      <c r="AF20" s="32"/>
    </row>
    <row r="21" ht="16.5" customHeight="1">
      <c r="B21" s="63" t="s">
        <v>122</v>
      </c>
      <c r="C21" s="51"/>
      <c r="D21" s="49"/>
      <c r="E21" s="50"/>
      <c r="F21" s="47" t="s">
        <v>115</v>
      </c>
      <c r="G21" s="51"/>
      <c r="H21" s="49" t="s">
        <v>124</v>
      </c>
      <c r="I21" s="51"/>
      <c r="J21" s="49" t="s">
        <v>125</v>
      </c>
      <c r="K21" s="58"/>
      <c r="L21" s="49" t="s">
        <v>126</v>
      </c>
      <c r="M21" s="58"/>
      <c r="N21" s="52" t="s">
        <v>127</v>
      </c>
      <c r="O21" s="55" t="s">
        <v>344</v>
      </c>
      <c r="P21" s="49" t="s">
        <v>128</v>
      </c>
      <c r="Q21" s="51"/>
      <c r="R21" s="54" t="s">
        <v>129</v>
      </c>
      <c r="S21" s="51"/>
      <c r="T21" s="52" t="s">
        <v>130</v>
      </c>
      <c r="U21" s="55" t="s">
        <v>343</v>
      </c>
      <c r="V21" s="54" t="s">
        <v>131</v>
      </c>
      <c r="W21" s="62"/>
      <c r="X21" s="17"/>
      <c r="Y21" s="18"/>
      <c r="Z21" s="18"/>
      <c r="AA21" s="18"/>
      <c r="AB21" s="9"/>
      <c r="AC21" s="2"/>
      <c r="AD21" s="32"/>
      <c r="AE21" s="32"/>
      <c r="AF21" s="32"/>
    </row>
    <row r="22" ht="16.5" customHeight="1">
      <c r="B22" s="66"/>
      <c r="C22" s="51"/>
      <c r="D22" s="64" t="s">
        <v>133</v>
      </c>
      <c r="E22" s="206" t="s">
        <v>344</v>
      </c>
      <c r="F22" s="47" t="s">
        <v>123</v>
      </c>
      <c r="G22" s="51"/>
      <c r="H22" s="49" t="s">
        <v>135</v>
      </c>
      <c r="I22" s="51"/>
      <c r="J22" s="49" t="s">
        <v>136</v>
      </c>
      <c r="K22" s="58"/>
      <c r="L22" s="49"/>
      <c r="M22" s="58"/>
      <c r="N22" s="54" t="s">
        <v>137</v>
      </c>
      <c r="O22" s="48" t="s">
        <v>344</v>
      </c>
      <c r="P22" s="49" t="s">
        <v>138</v>
      </c>
      <c r="Q22" s="51"/>
      <c r="R22" s="54" t="s">
        <v>139</v>
      </c>
      <c r="S22" s="51"/>
      <c r="T22" s="54" t="s">
        <v>140</v>
      </c>
      <c r="U22" s="48"/>
      <c r="V22" s="54" t="s">
        <v>141</v>
      </c>
      <c r="W22" s="56" t="s">
        <v>344</v>
      </c>
      <c r="X22" s="17"/>
      <c r="Y22" s="18"/>
      <c r="Z22" s="18"/>
      <c r="AA22" s="18"/>
      <c r="AB22" s="9"/>
      <c r="AC22" s="2"/>
      <c r="AD22" s="32"/>
      <c r="AE22" s="32"/>
      <c r="AF22" s="32"/>
    </row>
    <row r="23" ht="16.5" customHeight="1">
      <c r="B23" s="61" t="s">
        <v>151</v>
      </c>
      <c r="C23" s="69"/>
      <c r="D23" s="67" t="s">
        <v>142</v>
      </c>
      <c r="E23" s="213" t="s">
        <v>344</v>
      </c>
      <c r="F23" s="47" t="s">
        <v>134</v>
      </c>
      <c r="G23" s="51"/>
      <c r="H23" s="49" t="s">
        <v>144</v>
      </c>
      <c r="I23" s="51"/>
      <c r="J23" s="49" t="s">
        <v>145</v>
      </c>
      <c r="K23" s="58"/>
      <c r="L23" s="52" t="s">
        <v>76</v>
      </c>
      <c r="M23" s="53"/>
      <c r="N23" s="54" t="s">
        <v>147</v>
      </c>
      <c r="O23" s="51"/>
      <c r="P23" s="49" t="s">
        <v>148</v>
      </c>
      <c r="Q23" s="58"/>
      <c r="R23" s="54" t="s">
        <v>149</v>
      </c>
      <c r="S23" s="51"/>
      <c r="T23" s="54" t="s">
        <v>150</v>
      </c>
      <c r="U23" s="51"/>
      <c r="V23" s="54"/>
      <c r="W23" s="62"/>
      <c r="X23" s="17"/>
      <c r="Y23" s="18"/>
      <c r="Z23" s="18"/>
      <c r="AA23" s="18"/>
      <c r="AB23" s="9"/>
      <c r="AC23" s="2"/>
      <c r="AD23" s="32"/>
      <c r="AE23" s="32"/>
      <c r="AF23" s="32"/>
    </row>
    <row r="24" ht="16.5" customHeight="1">
      <c r="B24" s="59" t="s">
        <v>160</v>
      </c>
      <c r="C24" s="58"/>
      <c r="D24" s="67" t="s">
        <v>152</v>
      </c>
      <c r="E24" s="68"/>
      <c r="F24" s="47" t="s">
        <v>143</v>
      </c>
      <c r="G24" s="51"/>
      <c r="H24" s="49" t="s">
        <v>154</v>
      </c>
      <c r="I24" s="51"/>
      <c r="J24" s="49" t="s">
        <v>155</v>
      </c>
      <c r="K24" s="58"/>
      <c r="L24" s="52" t="s">
        <v>146</v>
      </c>
      <c r="M24" s="55" t="s">
        <v>344</v>
      </c>
      <c r="N24" s="70"/>
      <c r="O24" s="58"/>
      <c r="P24" s="71"/>
      <c r="Q24" s="58"/>
      <c r="R24" s="54" t="s">
        <v>157</v>
      </c>
      <c r="S24" s="51"/>
      <c r="T24" s="54" t="s">
        <v>158</v>
      </c>
      <c r="U24" s="51"/>
      <c r="V24" s="72" t="s">
        <v>159</v>
      </c>
      <c r="W24" s="73"/>
      <c r="X24" s="17"/>
      <c r="Y24" s="18"/>
      <c r="Z24" s="18"/>
      <c r="AA24" s="18"/>
      <c r="AB24" s="9"/>
      <c r="AC24" s="2"/>
      <c r="AD24" s="32"/>
      <c r="AE24" s="32"/>
      <c r="AF24" s="32"/>
    </row>
    <row r="25" ht="16.5" customHeight="1">
      <c r="B25" s="59" t="s">
        <v>170</v>
      </c>
      <c r="C25" s="48" t="s">
        <v>344</v>
      </c>
      <c r="D25" s="67" t="s">
        <v>161</v>
      </c>
      <c r="E25" s="68"/>
      <c r="F25" s="47" t="s">
        <v>153</v>
      </c>
      <c r="G25" s="51"/>
      <c r="H25" s="49" t="s">
        <v>163</v>
      </c>
      <c r="I25" s="51"/>
      <c r="J25" s="49"/>
      <c r="K25" s="58"/>
      <c r="L25" s="54" t="s">
        <v>96</v>
      </c>
      <c r="M25" s="51"/>
      <c r="N25" s="52" t="s">
        <v>165</v>
      </c>
      <c r="O25" s="55" t="s">
        <v>344</v>
      </c>
      <c r="P25" s="52" t="s">
        <v>166</v>
      </c>
      <c r="Q25" s="55" t="s">
        <v>344</v>
      </c>
      <c r="R25" s="54" t="s">
        <v>167</v>
      </c>
      <c r="S25" s="51"/>
      <c r="T25" s="54" t="s">
        <v>168</v>
      </c>
      <c r="U25" s="48" t="s">
        <v>343</v>
      </c>
      <c r="V25" s="72" t="s">
        <v>169</v>
      </c>
      <c r="W25" s="73"/>
      <c r="X25" s="17"/>
      <c r="Y25" s="18"/>
      <c r="Z25" s="18"/>
      <c r="AA25" s="18"/>
      <c r="AB25" s="9"/>
      <c r="AC25" s="2"/>
      <c r="AD25" s="32"/>
      <c r="AE25" s="32"/>
      <c r="AF25" s="32"/>
    </row>
    <row r="26" ht="16.5" customHeight="1">
      <c r="B26" s="74" t="s">
        <v>179</v>
      </c>
      <c r="C26" s="51"/>
      <c r="D26" s="67" t="s">
        <v>171</v>
      </c>
      <c r="E26" s="68"/>
      <c r="F26" s="47" t="s">
        <v>162</v>
      </c>
      <c r="G26" s="58"/>
      <c r="H26" s="49" t="s">
        <v>173</v>
      </c>
      <c r="I26" s="51"/>
      <c r="J26" s="52" t="s">
        <v>174</v>
      </c>
      <c r="K26" s="55" t="s">
        <v>343</v>
      </c>
      <c r="L26" s="54" t="s">
        <v>86</v>
      </c>
      <c r="M26" s="51"/>
      <c r="N26" s="54" t="s">
        <v>176</v>
      </c>
      <c r="O26" s="51"/>
      <c r="P26" s="49" t="s">
        <v>177</v>
      </c>
      <c r="Q26" s="51"/>
      <c r="R26" s="54"/>
      <c r="S26" s="51"/>
      <c r="T26" s="54"/>
      <c r="U26" s="51"/>
      <c r="V26" s="54" t="s">
        <v>178</v>
      </c>
      <c r="W26" s="56" t="s">
        <v>344</v>
      </c>
      <c r="X26" s="17"/>
      <c r="Y26" s="18"/>
      <c r="Z26" s="18"/>
      <c r="AA26" s="18"/>
      <c r="AB26" s="9"/>
      <c r="AC26" s="2"/>
      <c r="AD26" s="32"/>
      <c r="AE26" s="32"/>
      <c r="AF26" s="32"/>
    </row>
    <row r="27" ht="16.5" customHeight="1">
      <c r="B27" s="59" t="s">
        <v>187</v>
      </c>
      <c r="C27" s="51"/>
      <c r="D27" s="67" t="s">
        <v>180</v>
      </c>
      <c r="E27" s="68"/>
      <c r="F27" s="47"/>
      <c r="G27" s="58"/>
      <c r="H27" s="49"/>
      <c r="I27" s="51"/>
      <c r="J27" s="49" t="s">
        <v>181</v>
      </c>
      <c r="K27" s="51"/>
      <c r="L27" s="54" t="s">
        <v>164</v>
      </c>
      <c r="M27" s="51"/>
      <c r="N27" s="54" t="s">
        <v>182</v>
      </c>
      <c r="O27" s="51"/>
      <c r="P27" s="49" t="s">
        <v>183</v>
      </c>
      <c r="Q27" s="51"/>
      <c r="R27" s="52" t="s">
        <v>184</v>
      </c>
      <c r="S27" s="55" t="s">
        <v>344</v>
      </c>
      <c r="T27" s="52" t="s">
        <v>185</v>
      </c>
      <c r="U27" s="55" t="s">
        <v>343</v>
      </c>
      <c r="V27" s="54" t="s">
        <v>186</v>
      </c>
      <c r="W27" s="56" t="s">
        <v>344</v>
      </c>
      <c r="X27" s="17"/>
      <c r="Y27" s="18"/>
      <c r="Z27" s="18"/>
      <c r="AA27" s="18"/>
      <c r="AB27" s="9"/>
      <c r="AC27" s="2"/>
      <c r="AD27" s="32"/>
      <c r="AE27" s="32"/>
      <c r="AF27" s="32"/>
    </row>
    <row r="28" ht="16.5" customHeight="1">
      <c r="B28" s="59" t="s">
        <v>196</v>
      </c>
      <c r="C28" s="51"/>
      <c r="D28" s="67" t="s">
        <v>188</v>
      </c>
      <c r="E28" s="68"/>
      <c r="F28" s="75" t="s">
        <v>189</v>
      </c>
      <c r="G28" s="207" t="s">
        <v>344</v>
      </c>
      <c r="H28" s="49"/>
      <c r="I28" s="51"/>
      <c r="J28" s="49" t="s">
        <v>190</v>
      </c>
      <c r="K28" s="48" t="s">
        <v>343</v>
      </c>
      <c r="L28" s="54" t="s">
        <v>175</v>
      </c>
      <c r="M28" s="51"/>
      <c r="N28" s="70"/>
      <c r="O28" s="58"/>
      <c r="P28" s="49" t="s">
        <v>192</v>
      </c>
      <c r="Q28" s="58"/>
      <c r="R28" s="49" t="s">
        <v>193</v>
      </c>
      <c r="S28" s="48"/>
      <c r="T28" s="54" t="s">
        <v>194</v>
      </c>
      <c r="U28" s="48" t="s">
        <v>342</v>
      </c>
      <c r="V28" s="54" t="s">
        <v>195</v>
      </c>
      <c r="W28" s="62"/>
      <c r="X28" s="17"/>
      <c r="Y28" s="18"/>
      <c r="Z28" s="18"/>
      <c r="AA28" s="18"/>
      <c r="AB28" s="9"/>
      <c r="AC28" s="2"/>
      <c r="AD28" s="32"/>
      <c r="AE28" s="32"/>
      <c r="AF28" s="32"/>
    </row>
    <row r="29" ht="16.5" customHeight="1">
      <c r="B29" s="59" t="s">
        <v>205</v>
      </c>
      <c r="C29" s="51"/>
      <c r="D29" s="67"/>
      <c r="E29" s="68"/>
      <c r="F29" s="77" t="s">
        <v>197</v>
      </c>
      <c r="G29" s="78"/>
      <c r="H29" s="79" t="s">
        <v>198</v>
      </c>
      <c r="I29" s="55" t="s">
        <v>344</v>
      </c>
      <c r="J29" s="49" t="s">
        <v>199</v>
      </c>
      <c r="K29" s="51"/>
      <c r="L29" s="54"/>
      <c r="M29" s="51"/>
      <c r="N29" s="52" t="s">
        <v>201</v>
      </c>
      <c r="O29" s="53"/>
      <c r="P29" s="71"/>
      <c r="Q29" s="58"/>
      <c r="R29" s="54" t="s">
        <v>202</v>
      </c>
      <c r="S29" s="51"/>
      <c r="T29" s="54" t="s">
        <v>203</v>
      </c>
      <c r="U29" s="51"/>
      <c r="V29" s="54" t="s">
        <v>204</v>
      </c>
      <c r="W29" s="56"/>
      <c r="X29" s="17"/>
      <c r="Y29" s="18"/>
      <c r="Z29" s="18"/>
      <c r="AA29" s="18"/>
      <c r="AB29" s="9"/>
      <c r="AC29" s="2"/>
      <c r="AD29" s="32"/>
      <c r="AE29" s="32"/>
      <c r="AF29" s="32"/>
    </row>
    <row r="30" ht="16.5" customHeight="1">
      <c r="B30" s="59" t="s">
        <v>216</v>
      </c>
      <c r="C30" s="51"/>
      <c r="D30" s="52" t="s">
        <v>206</v>
      </c>
      <c r="E30" s="208" t="s">
        <v>344</v>
      </c>
      <c r="F30" s="81" t="s">
        <v>207</v>
      </c>
      <c r="G30" s="209" t="s">
        <v>344</v>
      </c>
      <c r="H30" s="83" t="s">
        <v>208</v>
      </c>
      <c r="I30" s="58"/>
      <c r="J30" s="49" t="s">
        <v>209</v>
      </c>
      <c r="K30" s="51"/>
      <c r="L30" s="52" t="s">
        <v>191</v>
      </c>
      <c r="M30" s="55" t="s">
        <v>344</v>
      </c>
      <c r="N30" s="54" t="s">
        <v>211</v>
      </c>
      <c r="O30" s="48" t="s">
        <v>344</v>
      </c>
      <c r="P30" s="52" t="s">
        <v>212</v>
      </c>
      <c r="Q30" s="55"/>
      <c r="R30" s="54" t="s">
        <v>213</v>
      </c>
      <c r="S30" s="51"/>
      <c r="T30" s="54" t="s">
        <v>214</v>
      </c>
      <c r="U30" s="51"/>
      <c r="V30" s="54" t="s">
        <v>215</v>
      </c>
      <c r="W30" s="56"/>
      <c r="X30" s="17"/>
      <c r="Y30" s="18"/>
      <c r="Z30" s="18"/>
      <c r="AA30" s="18"/>
      <c r="AB30" s="9"/>
      <c r="AC30" s="2"/>
      <c r="AD30" s="32"/>
      <c r="AE30" s="32"/>
      <c r="AF30" s="32"/>
    </row>
    <row r="31" ht="16.5" customHeight="1">
      <c r="B31" s="59"/>
      <c r="C31" s="51"/>
      <c r="D31" s="52" t="s">
        <v>217</v>
      </c>
      <c r="E31" s="208" t="s">
        <v>344</v>
      </c>
      <c r="F31" s="77" t="s">
        <v>218</v>
      </c>
      <c r="G31" s="82"/>
      <c r="H31" s="83" t="s">
        <v>219</v>
      </c>
      <c r="I31" s="58"/>
      <c r="J31" s="49"/>
      <c r="K31" s="51"/>
      <c r="L31" s="49" t="s">
        <v>200</v>
      </c>
      <c r="M31" s="58"/>
      <c r="N31" s="54" t="s">
        <v>220</v>
      </c>
      <c r="O31" s="51"/>
      <c r="P31" s="49" t="s">
        <v>221</v>
      </c>
      <c r="Q31" s="48"/>
      <c r="R31" s="54" t="s">
        <v>222</v>
      </c>
      <c r="S31" s="51"/>
      <c r="T31" s="54" t="s">
        <v>223</v>
      </c>
      <c r="U31" s="51"/>
      <c r="V31" s="54" t="s">
        <v>224</v>
      </c>
      <c r="W31" s="56"/>
      <c r="X31" s="17"/>
      <c r="Y31" s="18"/>
      <c r="Z31" s="18"/>
      <c r="AA31" s="18"/>
      <c r="AB31" s="9"/>
      <c r="AC31" s="2"/>
      <c r="AD31" s="32"/>
      <c r="AE31" s="32"/>
      <c r="AF31" s="32"/>
    </row>
    <row r="32" ht="16.5" customHeight="1">
      <c r="B32" s="59"/>
      <c r="C32" s="51"/>
      <c r="D32" s="54" t="s">
        <v>225</v>
      </c>
      <c r="E32" s="215"/>
      <c r="F32" s="85" t="s">
        <v>226</v>
      </c>
      <c r="G32" s="209" t="s">
        <v>344</v>
      </c>
      <c r="H32" s="83" t="s">
        <v>227</v>
      </c>
      <c r="I32" s="58"/>
      <c r="J32" s="52" t="s">
        <v>228</v>
      </c>
      <c r="K32" s="55" t="s">
        <v>343</v>
      </c>
      <c r="L32" s="49" t="s">
        <v>210</v>
      </c>
      <c r="M32" s="48" t="s">
        <v>344</v>
      </c>
      <c r="N32" s="54"/>
      <c r="O32" s="51"/>
      <c r="P32" s="49" t="s">
        <v>229</v>
      </c>
      <c r="Q32" s="58"/>
      <c r="R32" s="54" t="s">
        <v>230</v>
      </c>
      <c r="S32" s="48" t="s">
        <v>342</v>
      </c>
      <c r="T32" s="87"/>
      <c r="U32" s="51"/>
      <c r="V32" s="54"/>
      <c r="W32" s="56"/>
      <c r="X32" s="17"/>
      <c r="Y32" s="18"/>
      <c r="Z32" s="18"/>
      <c r="AA32" s="18"/>
      <c r="AB32" s="9"/>
      <c r="AC32" s="2"/>
      <c r="AD32" s="32"/>
      <c r="AE32" s="32"/>
      <c r="AF32" s="32"/>
    </row>
    <row r="33" ht="16.5" customHeight="1">
      <c r="B33" s="59"/>
      <c r="C33" s="51"/>
      <c r="D33" s="49" t="s">
        <v>231</v>
      </c>
      <c r="E33" s="88"/>
      <c r="F33" s="85" t="s">
        <v>232</v>
      </c>
      <c r="G33" s="210" t="s">
        <v>344</v>
      </c>
      <c r="H33" s="83" t="s">
        <v>233</v>
      </c>
      <c r="I33" s="58"/>
      <c r="J33" s="49" t="s">
        <v>234</v>
      </c>
      <c r="K33" s="48" t="s">
        <v>343</v>
      </c>
      <c r="L33" s="49"/>
      <c r="M33" s="58"/>
      <c r="N33" s="52" t="s">
        <v>235</v>
      </c>
      <c r="O33" s="55" t="s">
        <v>344</v>
      </c>
      <c r="P33" s="49"/>
      <c r="Q33" s="58"/>
      <c r="R33" s="54" t="s">
        <v>236</v>
      </c>
      <c r="S33" s="48" t="s">
        <v>344</v>
      </c>
      <c r="T33" s="52" t="s">
        <v>237</v>
      </c>
      <c r="U33" s="55" t="s">
        <v>343</v>
      </c>
      <c r="V33" s="72" t="s">
        <v>238</v>
      </c>
      <c r="W33" s="73" t="s">
        <v>344</v>
      </c>
      <c r="X33" s="17"/>
      <c r="Y33" s="18"/>
      <c r="Z33" s="18"/>
      <c r="AA33" s="18"/>
      <c r="AB33" s="9"/>
      <c r="AC33" s="2"/>
      <c r="AD33" s="32"/>
      <c r="AE33" s="32"/>
      <c r="AF33" s="32"/>
    </row>
    <row r="34" ht="16.5" customHeight="1">
      <c r="B34" s="66"/>
      <c r="C34" s="51"/>
      <c r="D34" s="90" t="s">
        <v>239</v>
      </c>
      <c r="E34" s="91"/>
      <c r="F34" s="47" t="s">
        <v>240</v>
      </c>
      <c r="G34" s="89"/>
      <c r="H34" s="83" t="s">
        <v>241</v>
      </c>
      <c r="I34" s="58"/>
      <c r="J34" s="49" t="s">
        <v>242</v>
      </c>
      <c r="K34" s="48" t="s">
        <v>343</v>
      </c>
      <c r="L34" s="49"/>
      <c r="M34" s="58"/>
      <c r="N34" s="54" t="s">
        <v>243</v>
      </c>
      <c r="O34" s="48" t="s">
        <v>344</v>
      </c>
      <c r="P34" s="52" t="s">
        <v>244</v>
      </c>
      <c r="Q34" s="55" t="s">
        <v>344</v>
      </c>
      <c r="R34" s="49"/>
      <c r="S34" s="48"/>
      <c r="T34" s="54" t="s">
        <v>245</v>
      </c>
      <c r="U34" s="51"/>
      <c r="V34" s="54" t="s">
        <v>246</v>
      </c>
      <c r="W34" s="56"/>
      <c r="X34" s="17"/>
      <c r="Y34" s="18"/>
      <c r="Z34" s="18"/>
      <c r="AA34" s="18"/>
      <c r="AB34" s="9"/>
      <c r="AC34" s="2"/>
      <c r="AD34" s="32"/>
      <c r="AE34" s="32"/>
      <c r="AF34" s="32"/>
    </row>
    <row r="35" ht="16.5" customHeight="1">
      <c r="B35" s="66"/>
      <c r="C35" s="51"/>
      <c r="D35" s="90" t="s">
        <v>247</v>
      </c>
      <c r="E35" s="211" t="s">
        <v>344</v>
      </c>
      <c r="F35" s="47" t="s">
        <v>248</v>
      </c>
      <c r="G35" s="89"/>
      <c r="H35" s="83" t="s">
        <v>249</v>
      </c>
      <c r="I35" s="58"/>
      <c r="J35" s="49" t="s">
        <v>250</v>
      </c>
      <c r="K35" s="48" t="s">
        <v>343</v>
      </c>
      <c r="L35" s="49"/>
      <c r="M35" s="58"/>
      <c r="N35" s="54" t="s">
        <v>251</v>
      </c>
      <c r="O35" s="51"/>
      <c r="P35" s="49" t="s">
        <v>252</v>
      </c>
      <c r="Q35" s="58"/>
      <c r="R35" s="52" t="s">
        <v>253</v>
      </c>
      <c r="S35" s="55"/>
      <c r="T35" s="54" t="s">
        <v>254</v>
      </c>
      <c r="U35" s="51"/>
      <c r="V35" s="54" t="s">
        <v>255</v>
      </c>
      <c r="W35" s="62"/>
      <c r="X35" s="17"/>
      <c r="Y35" s="18"/>
      <c r="Z35" s="18"/>
      <c r="AA35" s="18"/>
      <c r="AB35" s="9"/>
      <c r="AC35" s="2"/>
      <c r="AD35" s="32"/>
      <c r="AE35" s="32"/>
      <c r="AF35" s="32"/>
    </row>
    <row r="36" ht="16.5" customHeight="1">
      <c r="B36" s="92"/>
      <c r="C36" s="48"/>
      <c r="D36" s="90"/>
      <c r="E36" s="91"/>
      <c r="F36" s="47" t="s">
        <v>256</v>
      </c>
      <c r="G36" s="89"/>
      <c r="H36" s="83" t="s">
        <v>257</v>
      </c>
      <c r="I36" s="58"/>
      <c r="J36" s="49" t="s">
        <v>258</v>
      </c>
      <c r="K36" s="51"/>
      <c r="L36" s="49"/>
      <c r="M36" s="58"/>
      <c r="N36" s="54"/>
      <c r="O36" s="51"/>
      <c r="P36" s="49" t="s">
        <v>259</v>
      </c>
      <c r="Q36" s="51"/>
      <c r="R36" s="54" t="s">
        <v>260</v>
      </c>
      <c r="S36" s="51"/>
      <c r="T36" s="54" t="s">
        <v>261</v>
      </c>
      <c r="U36" s="51"/>
      <c r="V36" s="54" t="s">
        <v>262</v>
      </c>
      <c r="W36" s="57"/>
      <c r="X36" s="17"/>
      <c r="Y36" s="18"/>
      <c r="Z36" s="18"/>
      <c r="AA36" s="18"/>
      <c r="AB36" s="9"/>
      <c r="AC36" s="2"/>
      <c r="AD36" s="32"/>
      <c r="AE36" s="32"/>
      <c r="AF36" s="32"/>
    </row>
    <row r="37" ht="16.5" customHeight="1">
      <c r="B37" s="92"/>
      <c r="C37" s="48"/>
      <c r="D37" s="52" t="s">
        <v>263</v>
      </c>
      <c r="E37" s="208" t="s">
        <v>344</v>
      </c>
      <c r="F37" s="47"/>
      <c r="G37" s="89"/>
      <c r="H37" s="83" t="s">
        <v>264</v>
      </c>
      <c r="I37" s="58"/>
      <c r="J37" s="49"/>
      <c r="K37" s="51"/>
      <c r="L37" s="49"/>
      <c r="M37" s="58"/>
      <c r="N37" s="70"/>
      <c r="O37" s="58"/>
      <c r="P37" s="49"/>
      <c r="Q37" s="51"/>
      <c r="R37" s="54"/>
      <c r="S37" s="51"/>
      <c r="T37" s="54" t="s">
        <v>265</v>
      </c>
      <c r="U37" s="51"/>
      <c r="V37" s="54" t="s">
        <v>266</v>
      </c>
      <c r="W37" s="57"/>
      <c r="X37" s="17"/>
      <c r="Y37" s="18"/>
      <c r="Z37" s="18"/>
      <c r="AA37" s="18"/>
      <c r="AB37" s="9"/>
      <c r="AC37" s="2"/>
      <c r="AD37" s="32"/>
      <c r="AE37" s="32"/>
      <c r="AF37" s="32"/>
    </row>
    <row r="38" ht="16.5" customHeight="1">
      <c r="B38" s="92"/>
      <c r="C38" s="48"/>
      <c r="D38" s="52" t="s">
        <v>267</v>
      </c>
      <c r="E38" s="80"/>
      <c r="F38" s="93" t="s">
        <v>268</v>
      </c>
      <c r="G38" s="212" t="s">
        <v>344</v>
      </c>
      <c r="H38" s="83" t="s">
        <v>269</v>
      </c>
      <c r="I38" s="58"/>
      <c r="J38" s="52" t="s">
        <v>270</v>
      </c>
      <c r="K38" s="53"/>
      <c r="L38" s="49"/>
      <c r="M38" s="58"/>
      <c r="N38" s="70"/>
      <c r="O38" s="58"/>
      <c r="P38" s="52" t="s">
        <v>271</v>
      </c>
      <c r="Q38" s="55" t="s">
        <v>344</v>
      </c>
      <c r="R38" s="52" t="s">
        <v>272</v>
      </c>
      <c r="S38" s="55" t="s">
        <v>344</v>
      </c>
      <c r="T38" s="87"/>
      <c r="U38" s="51"/>
      <c r="V38" s="54"/>
      <c r="W38" s="57"/>
      <c r="X38" s="17"/>
      <c r="Y38" s="18"/>
      <c r="Z38" s="18"/>
      <c r="AA38" s="18"/>
      <c r="AB38" s="9"/>
      <c r="AC38" s="2"/>
      <c r="AD38" s="32"/>
      <c r="AE38" s="32"/>
      <c r="AF38" s="32"/>
    </row>
    <row r="39" ht="16.5" customHeight="1">
      <c r="B39" s="92"/>
      <c r="C39" s="48"/>
      <c r="D39" s="49" t="s">
        <v>273</v>
      </c>
      <c r="E39" s="84"/>
      <c r="F39" s="85" t="s">
        <v>274</v>
      </c>
      <c r="G39" s="210" t="s">
        <v>344</v>
      </c>
      <c r="H39" s="83"/>
      <c r="I39" s="58"/>
      <c r="J39" s="49" t="s">
        <v>275</v>
      </c>
      <c r="K39" s="48" t="s">
        <v>343</v>
      </c>
      <c r="L39" s="71"/>
      <c r="M39" s="58"/>
      <c r="N39" s="70"/>
      <c r="O39" s="58"/>
      <c r="P39" s="49" t="s">
        <v>276</v>
      </c>
      <c r="Q39" s="58"/>
      <c r="R39" s="54" t="s">
        <v>277</v>
      </c>
      <c r="S39" s="51"/>
      <c r="T39" s="52" t="s">
        <v>278</v>
      </c>
      <c r="U39" s="55" t="s">
        <v>344</v>
      </c>
      <c r="V39" s="72" t="s">
        <v>279</v>
      </c>
      <c r="W39" s="73"/>
      <c r="X39" s="17"/>
      <c r="Y39" s="18"/>
      <c r="Z39" s="18"/>
      <c r="AA39" s="18"/>
      <c r="AB39" s="9"/>
      <c r="AC39" s="2"/>
      <c r="AD39" s="32"/>
      <c r="AE39" s="32"/>
      <c r="AF39" s="32"/>
    </row>
    <row r="40" ht="16.5" customHeight="1">
      <c r="B40" s="92"/>
      <c r="C40" s="58"/>
      <c r="D40" s="90" t="s">
        <v>280</v>
      </c>
      <c r="E40" s="88"/>
      <c r="F40" s="85" t="s">
        <v>281</v>
      </c>
      <c r="G40" s="210" t="s">
        <v>344</v>
      </c>
      <c r="H40" s="79" t="s">
        <v>282</v>
      </c>
      <c r="I40" s="53"/>
      <c r="J40" s="49" t="s">
        <v>283</v>
      </c>
      <c r="K40" s="51"/>
      <c r="L40" s="71"/>
      <c r="M40" s="58"/>
      <c r="N40" s="70"/>
      <c r="O40" s="58"/>
      <c r="P40" s="49" t="s">
        <v>284</v>
      </c>
      <c r="Q40" s="51"/>
      <c r="R40" s="54" t="s">
        <v>285</v>
      </c>
      <c r="S40" s="51"/>
      <c r="T40" s="52" t="s">
        <v>286</v>
      </c>
      <c r="U40" s="53"/>
      <c r="V40" s="54" t="s">
        <v>287</v>
      </c>
      <c r="W40" s="56"/>
      <c r="X40" s="17"/>
      <c r="Y40" s="18"/>
      <c r="Z40" s="18"/>
      <c r="AA40" s="18"/>
      <c r="AB40" s="9"/>
      <c r="AC40" s="2"/>
      <c r="AD40" s="32"/>
      <c r="AE40" s="32"/>
      <c r="AF40" s="32"/>
    </row>
    <row r="41" ht="16.5" customHeight="1">
      <c r="B41" s="92"/>
      <c r="C41" s="58"/>
      <c r="D41" s="90" t="s">
        <v>288</v>
      </c>
      <c r="E41" s="91"/>
      <c r="F41" s="85" t="s">
        <v>289</v>
      </c>
      <c r="G41" s="89"/>
      <c r="H41" s="83" t="s">
        <v>290</v>
      </c>
      <c r="I41" s="48" t="s">
        <v>344</v>
      </c>
      <c r="J41" s="49" t="s">
        <v>291</v>
      </c>
      <c r="K41" s="48" t="s">
        <v>343</v>
      </c>
      <c r="L41" s="71"/>
      <c r="M41" s="58"/>
      <c r="N41" s="70"/>
      <c r="O41" s="58"/>
      <c r="P41" s="49" t="s">
        <v>292</v>
      </c>
      <c r="Q41" s="58"/>
      <c r="R41" s="54" t="s">
        <v>293</v>
      </c>
      <c r="S41" s="51"/>
      <c r="T41" s="54" t="s">
        <v>294</v>
      </c>
      <c r="U41" s="55" t="s">
        <v>344</v>
      </c>
      <c r="V41" s="54" t="s">
        <v>295</v>
      </c>
      <c r="W41" s="51"/>
      <c r="X41" s="17"/>
      <c r="Y41" s="18"/>
      <c r="Z41" s="18"/>
      <c r="AA41" s="18"/>
      <c r="AB41" s="9"/>
      <c r="AC41" s="2"/>
      <c r="AD41" s="32"/>
      <c r="AE41" s="32"/>
      <c r="AF41" s="32"/>
    </row>
    <row r="42" ht="16.5" customHeight="1">
      <c r="B42" s="92"/>
      <c r="C42" s="48"/>
      <c r="D42" s="90"/>
      <c r="E42" s="91"/>
      <c r="F42" s="85" t="s">
        <v>296</v>
      </c>
      <c r="G42" s="89"/>
      <c r="H42" s="83" t="s">
        <v>297</v>
      </c>
      <c r="I42" s="48" t="s">
        <v>344</v>
      </c>
      <c r="J42" s="49" t="s">
        <v>298</v>
      </c>
      <c r="K42" s="51"/>
      <c r="L42" s="71"/>
      <c r="M42" s="58"/>
      <c r="N42" s="70"/>
      <c r="O42" s="58"/>
      <c r="P42" s="49"/>
      <c r="Q42" s="58"/>
      <c r="R42" s="54" t="s">
        <v>299</v>
      </c>
      <c r="S42" s="48" t="s">
        <v>342</v>
      </c>
      <c r="T42" s="54" t="s">
        <v>300</v>
      </c>
      <c r="U42" s="55" t="s">
        <v>344</v>
      </c>
      <c r="V42" s="54" t="s">
        <v>301</v>
      </c>
      <c r="W42" s="51"/>
      <c r="X42" s="17"/>
      <c r="Y42" s="18"/>
      <c r="Z42" s="18"/>
      <c r="AA42" s="18"/>
      <c r="AB42" s="9"/>
      <c r="AC42" s="2"/>
      <c r="AD42" s="32"/>
      <c r="AE42" s="32"/>
      <c r="AF42" s="32"/>
    </row>
    <row r="43" ht="16.5" customHeight="1">
      <c r="B43" s="47"/>
      <c r="C43" s="48"/>
      <c r="D43" s="52" t="s">
        <v>307</v>
      </c>
      <c r="E43" s="208" t="s">
        <v>344</v>
      </c>
      <c r="F43" s="85" t="s">
        <v>302</v>
      </c>
      <c r="G43" s="89"/>
      <c r="H43" s="83" t="s">
        <v>303</v>
      </c>
      <c r="I43" s="58"/>
      <c r="J43" s="49"/>
      <c r="K43" s="51"/>
      <c r="L43" s="71"/>
      <c r="M43" s="58"/>
      <c r="N43" s="70"/>
      <c r="O43" s="58"/>
      <c r="P43" s="49"/>
      <c r="Q43" s="58"/>
      <c r="R43" s="54" t="s">
        <v>304</v>
      </c>
      <c r="S43" s="51"/>
      <c r="T43" s="54" t="s">
        <v>305</v>
      </c>
      <c r="U43" s="48" t="s">
        <v>343</v>
      </c>
      <c r="V43" s="54" t="s">
        <v>306</v>
      </c>
      <c r="W43" s="51"/>
      <c r="X43" s="17"/>
      <c r="Y43" s="18"/>
      <c r="Z43" s="18"/>
      <c r="AA43" s="18"/>
      <c r="AB43" s="9"/>
      <c r="AC43" s="2"/>
      <c r="AD43" s="32"/>
      <c r="AE43" s="32"/>
      <c r="AF43" s="32"/>
    </row>
    <row r="44" ht="16.5" customHeight="1">
      <c r="B44" s="47"/>
      <c r="C44" s="58"/>
      <c r="D44" s="49" t="s">
        <v>312</v>
      </c>
      <c r="E44" s="84"/>
      <c r="F44" s="85"/>
      <c r="G44" s="89"/>
      <c r="H44" s="49" t="s">
        <v>308</v>
      </c>
      <c r="I44" s="51"/>
      <c r="J44" s="52" t="s">
        <v>309</v>
      </c>
      <c r="K44" s="55" t="s">
        <v>344</v>
      </c>
      <c r="L44" s="71"/>
      <c r="M44" s="58"/>
      <c r="N44" s="70"/>
      <c r="O44" s="58"/>
      <c r="P44" s="49"/>
      <c r="Q44" s="58"/>
      <c r="R44" s="54" t="s">
        <v>310</v>
      </c>
      <c r="S44" s="51"/>
      <c r="T44" s="54" t="s">
        <v>311</v>
      </c>
      <c r="U44" s="51"/>
      <c r="V44" s="87"/>
      <c r="W44" s="51"/>
      <c r="X44" s="17"/>
      <c r="Y44" s="18"/>
      <c r="Z44" s="18"/>
      <c r="AA44" s="18"/>
      <c r="AB44" s="9"/>
      <c r="AC44" s="2"/>
      <c r="AD44" s="32"/>
      <c r="AE44" s="32"/>
      <c r="AF44" s="32"/>
    </row>
    <row r="45" ht="16.5" customHeight="1">
      <c r="B45" s="47"/>
      <c r="C45" s="58"/>
      <c r="D45" s="90" t="s">
        <v>317</v>
      </c>
      <c r="E45" s="91"/>
      <c r="F45" s="93" t="s">
        <v>313</v>
      </c>
      <c r="G45" s="212" t="s">
        <v>344</v>
      </c>
      <c r="H45" s="49" t="s">
        <v>314</v>
      </c>
      <c r="I45" s="51"/>
      <c r="J45" s="49" t="s">
        <v>315</v>
      </c>
      <c r="K45" s="48" t="s">
        <v>344</v>
      </c>
      <c r="L45" s="71"/>
      <c r="M45" s="58"/>
      <c r="N45" s="70"/>
      <c r="O45" s="58"/>
      <c r="P45" s="49"/>
      <c r="Q45" s="58"/>
      <c r="R45" s="54" t="s">
        <v>687</v>
      </c>
      <c r="S45" s="48" t="s">
        <v>344</v>
      </c>
      <c r="T45" s="70"/>
      <c r="U45" s="51"/>
      <c r="V45" s="72" t="s">
        <v>316</v>
      </c>
      <c r="W45" s="73" t="s">
        <v>344</v>
      </c>
      <c r="X45" s="17"/>
      <c r="Y45" s="18"/>
      <c r="Z45" s="18"/>
      <c r="AA45" s="18"/>
      <c r="AB45" s="9"/>
      <c r="AC45" s="2"/>
      <c r="AD45" s="32"/>
      <c r="AE45" s="32"/>
      <c r="AF45" s="32"/>
    </row>
    <row r="46" ht="16.5" customHeight="1">
      <c r="B46" s="47"/>
      <c r="C46" s="58"/>
      <c r="D46" s="90" t="s">
        <v>322</v>
      </c>
      <c r="E46" s="91"/>
      <c r="F46" s="85" t="s">
        <v>318</v>
      </c>
      <c r="G46" s="89"/>
      <c r="H46" s="49" t="s">
        <v>319</v>
      </c>
      <c r="I46" s="51"/>
      <c r="J46" s="49" t="s">
        <v>320</v>
      </c>
      <c r="K46" s="51"/>
      <c r="L46" s="71"/>
      <c r="M46" s="58"/>
      <c r="N46" s="70"/>
      <c r="O46" s="58"/>
      <c r="P46" s="49"/>
      <c r="Q46" s="58"/>
      <c r="R46" s="54" t="s">
        <v>352</v>
      </c>
      <c r="S46" s="48" t="s">
        <v>344</v>
      </c>
      <c r="T46" s="70"/>
      <c r="U46" s="51"/>
      <c r="V46" s="54" t="s">
        <v>321</v>
      </c>
      <c r="W46" s="56"/>
      <c r="X46" s="17"/>
      <c r="Y46" s="18"/>
      <c r="Z46" s="18"/>
      <c r="AA46" s="18"/>
      <c r="AB46" s="9"/>
      <c r="AC46" s="2"/>
      <c r="AD46" s="32"/>
      <c r="AE46" s="32"/>
      <c r="AF46" s="32"/>
    </row>
    <row r="47" ht="16.5" customHeight="1">
      <c r="B47" s="47"/>
      <c r="C47" s="58"/>
      <c r="D47" s="90" t="s">
        <v>326</v>
      </c>
      <c r="E47" s="91"/>
      <c r="F47" s="85"/>
      <c r="G47" s="89"/>
      <c r="H47" s="49" t="s">
        <v>323</v>
      </c>
      <c r="I47" s="51"/>
      <c r="J47" s="49" t="s">
        <v>324</v>
      </c>
      <c r="K47" s="51"/>
      <c r="L47" s="71"/>
      <c r="M47" s="58"/>
      <c r="N47" s="70"/>
      <c r="O47" s="58"/>
      <c r="P47" s="49"/>
      <c r="Q47" s="58"/>
      <c r="R47" s="54"/>
      <c r="S47" s="51"/>
      <c r="T47" s="70"/>
      <c r="U47" s="51"/>
      <c r="V47" s="54" t="s">
        <v>325</v>
      </c>
      <c r="W47" s="51"/>
      <c r="X47" s="17"/>
      <c r="Y47" s="18"/>
      <c r="Z47" s="18"/>
      <c r="AA47" s="18"/>
      <c r="AB47" s="9"/>
      <c r="AC47" s="2"/>
      <c r="AD47" s="32"/>
      <c r="AE47" s="32"/>
      <c r="AF47" s="32"/>
    </row>
    <row r="48" ht="16.5" customHeight="1">
      <c r="B48" s="47"/>
      <c r="C48" s="58"/>
      <c r="D48" s="71"/>
      <c r="E48" s="84"/>
      <c r="F48" s="85"/>
      <c r="G48" s="89"/>
      <c r="H48" s="49"/>
      <c r="I48" s="51"/>
      <c r="J48" s="49" t="s">
        <v>327</v>
      </c>
      <c r="K48" s="51"/>
      <c r="L48" s="71"/>
      <c r="M48" s="58"/>
      <c r="N48" s="70"/>
      <c r="O48" s="58"/>
      <c r="P48" s="49"/>
      <c r="Q48" s="58"/>
      <c r="R48" s="54"/>
      <c r="S48" s="51"/>
      <c r="T48" s="70"/>
      <c r="U48" s="51"/>
      <c r="V48" s="54" t="s">
        <v>328</v>
      </c>
      <c r="W48" s="51"/>
      <c r="X48" s="17"/>
      <c r="Y48" s="18"/>
      <c r="Z48" s="18"/>
      <c r="AA48" s="18"/>
      <c r="AB48" s="9"/>
      <c r="AC48" s="2"/>
      <c r="AD48" s="32"/>
      <c r="AE48" s="32"/>
      <c r="AF48" s="32"/>
    </row>
    <row r="49" ht="16.5" customHeight="1">
      <c r="B49" s="47"/>
      <c r="C49" s="58"/>
      <c r="D49" s="71"/>
      <c r="E49" s="84"/>
      <c r="F49" s="85"/>
      <c r="G49" s="89"/>
      <c r="H49" s="49"/>
      <c r="I49" s="51"/>
      <c r="J49" s="49"/>
      <c r="K49" s="51"/>
      <c r="L49" s="71"/>
      <c r="M49" s="58"/>
      <c r="N49" s="70"/>
      <c r="O49" s="58"/>
      <c r="P49" s="49"/>
      <c r="Q49" s="58"/>
      <c r="R49" s="54"/>
      <c r="S49" s="51"/>
      <c r="T49" s="70"/>
      <c r="U49" s="51"/>
      <c r="V49" s="54" t="s">
        <v>329</v>
      </c>
      <c r="W49" s="51"/>
      <c r="X49" s="17"/>
      <c r="Y49" s="18"/>
      <c r="Z49" s="18"/>
      <c r="AA49" s="18"/>
      <c r="AB49" s="9"/>
      <c r="AC49" s="2"/>
      <c r="AD49" s="32"/>
      <c r="AE49" s="32"/>
      <c r="AF49" s="32"/>
    </row>
    <row r="50" ht="16.5" customHeight="1">
      <c r="B50" s="47"/>
      <c r="C50" s="58"/>
      <c r="D50" s="87"/>
      <c r="E50" s="84"/>
      <c r="F50" s="85"/>
      <c r="G50" s="89"/>
      <c r="H50" s="49"/>
      <c r="I50" s="51"/>
      <c r="J50" s="49"/>
      <c r="K50" s="51"/>
      <c r="L50" s="71"/>
      <c r="M50" s="58"/>
      <c r="N50" s="70"/>
      <c r="O50" s="58"/>
      <c r="P50" s="49"/>
      <c r="Q50" s="58"/>
      <c r="R50" s="87"/>
      <c r="S50" s="51"/>
      <c r="T50" s="70"/>
      <c r="U50" s="51"/>
      <c r="V50" s="54" t="s">
        <v>330</v>
      </c>
      <c r="W50" s="51"/>
      <c r="X50" s="17"/>
      <c r="Y50" s="18"/>
      <c r="Z50" s="18"/>
      <c r="AA50" s="18"/>
      <c r="AB50" s="9"/>
      <c r="AC50" s="2"/>
      <c r="AD50" s="32"/>
      <c r="AE50" s="32"/>
      <c r="AF50" s="32"/>
    </row>
    <row r="51" ht="16.5" customHeight="1">
      <c r="B51" s="95"/>
      <c r="C51" s="96"/>
      <c r="D51" s="95"/>
      <c r="E51" s="96"/>
      <c r="F51" s="95"/>
      <c r="G51" s="96"/>
      <c r="H51" s="95"/>
      <c r="I51" s="96"/>
      <c r="J51" s="95"/>
      <c r="K51" s="96"/>
      <c r="L51" s="95"/>
      <c r="M51" s="96"/>
      <c r="N51" s="95"/>
      <c r="O51" s="96"/>
      <c r="P51" s="95"/>
      <c r="Q51" s="96"/>
      <c r="R51" s="95"/>
      <c r="S51" s="96"/>
      <c r="T51" s="95"/>
      <c r="U51" s="96"/>
      <c r="V51" s="95"/>
      <c r="W51" s="96"/>
      <c r="X51" s="17"/>
      <c r="Y51" s="18"/>
      <c r="Z51" s="18"/>
      <c r="AA51" s="18"/>
      <c r="AB51" s="9"/>
      <c r="AC51" s="2"/>
      <c r="AD51" s="32"/>
      <c r="AE51" s="32"/>
      <c r="AF51" s="32"/>
    </row>
    <row r="52" ht="16.5" customHeight="1">
      <c r="B52" s="9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98"/>
      <c r="O52" s="98"/>
      <c r="P52" s="9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2"/>
      <c r="AE52" s="32"/>
      <c r="AF52" s="32"/>
    </row>
    <row r="53" ht="16.5" customHeight="1">
      <c r="B53" s="97"/>
      <c r="E53" s="1"/>
      <c r="G53" s="1"/>
      <c r="N53" s="193"/>
      <c r="O53" s="193"/>
      <c r="P53" s="193"/>
      <c r="AD53" s="32"/>
      <c r="AE53" s="32"/>
      <c r="AF53" s="32"/>
    </row>
    <row r="54" ht="16.5" customHeight="1">
      <c r="B54" s="97"/>
      <c r="E54" s="1"/>
      <c r="G54" s="1"/>
      <c r="AD54" s="32"/>
      <c r="AE54" s="32"/>
      <c r="AF54" s="32"/>
    </row>
    <row r="55" ht="16.5" customHeight="1">
      <c r="B55" s="97"/>
      <c r="E55" s="1"/>
      <c r="G55" s="1"/>
      <c r="AD55" s="32"/>
      <c r="AE55" s="32"/>
      <c r="AF55" s="32"/>
    </row>
    <row r="56" ht="16.5" customHeight="1">
      <c r="B56" s="97"/>
      <c r="E56" s="1"/>
      <c r="G56" s="1"/>
      <c r="AD56" s="32"/>
      <c r="AE56" s="32"/>
      <c r="AF56" s="32"/>
    </row>
    <row r="57" ht="16.5" customHeight="1">
      <c r="E57" s="1"/>
      <c r="G57" s="1"/>
      <c r="AD57" s="32"/>
      <c r="AE57" s="32"/>
      <c r="AF57" s="32"/>
    </row>
    <row r="58" ht="16.5" customHeight="1">
      <c r="E58" s="1"/>
      <c r="G58" s="1"/>
      <c r="AD58" s="32"/>
      <c r="AE58" s="32"/>
      <c r="AF58" s="32"/>
    </row>
    <row r="59" ht="16.5" customHeight="1">
      <c r="E59" s="1"/>
      <c r="G59" s="1"/>
      <c r="AD59" s="32"/>
      <c r="AE59" s="32"/>
      <c r="AF59" s="32"/>
    </row>
    <row r="60" ht="16.5" customHeight="1">
      <c r="E60" s="1"/>
      <c r="G60" s="1"/>
      <c r="AD60" s="32"/>
      <c r="AE60" s="32"/>
      <c r="AF60" s="32"/>
    </row>
    <row r="61" ht="16.5" customHeight="1">
      <c r="E61" s="1"/>
      <c r="G61" s="1"/>
      <c r="AD61" s="32"/>
      <c r="AE61" s="32"/>
      <c r="AF61" s="32"/>
    </row>
    <row r="62" ht="16.5" customHeight="1">
      <c r="E62" s="1"/>
      <c r="G62" s="1"/>
      <c r="AD62" s="32"/>
      <c r="AE62" s="32"/>
      <c r="AF62" s="32"/>
    </row>
    <row r="63" ht="16.5" customHeight="1">
      <c r="E63" s="1"/>
      <c r="G63" s="1"/>
      <c r="AD63" s="32"/>
      <c r="AE63" s="32"/>
      <c r="AF63" s="32"/>
    </row>
    <row r="64" ht="16.5" customHeight="1">
      <c r="E64" s="1"/>
      <c r="G64" s="1"/>
      <c r="AD64" s="32"/>
      <c r="AE64" s="32"/>
      <c r="AF64" s="32"/>
    </row>
    <row r="65">
      <c r="E65" s="1"/>
      <c r="G65" s="1"/>
      <c r="AD65" s="32"/>
      <c r="AE65" s="32"/>
      <c r="AF65" s="32"/>
    </row>
    <row r="66">
      <c r="E66" s="1"/>
      <c r="G66" s="1"/>
    </row>
    <row r="67">
      <c r="E67" s="1"/>
      <c r="G67" s="1"/>
    </row>
    <row r="68">
      <c r="E68" s="1"/>
      <c r="G68" s="1"/>
    </row>
    <row r="69">
      <c r="E69" s="1"/>
      <c r="G69" s="1"/>
    </row>
    <row r="70">
      <c r="E70" s="1"/>
      <c r="G70" s="1"/>
      <c r="K70" s="99"/>
      <c r="L70" s="99"/>
      <c r="M70" s="99"/>
    </row>
    <row r="71">
      <c r="E71" s="1"/>
      <c r="G71" s="1"/>
      <c r="K71" s="99"/>
      <c r="L71" s="99"/>
      <c r="M71" s="99"/>
    </row>
    <row r="72">
      <c r="E72" s="1"/>
      <c r="G72" s="1"/>
      <c r="K72" s="99"/>
      <c r="L72" s="99"/>
      <c r="M72" s="99"/>
    </row>
    <row r="73">
      <c r="E73" s="1"/>
      <c r="G73" s="1"/>
      <c r="K73" s="1"/>
      <c r="L73" s="1"/>
      <c r="M73" s="1"/>
    </row>
    <row r="74">
      <c r="E74" s="1"/>
      <c r="G74" s="1"/>
      <c r="K74" s="1"/>
      <c r="L74" s="1"/>
      <c r="M74" s="1"/>
    </row>
    <row r="75">
      <c r="E75" s="1"/>
      <c r="G75" s="1"/>
      <c r="J75" s="1"/>
      <c r="K75" s="1"/>
      <c r="L75" s="1"/>
      <c r="M75" s="1"/>
    </row>
    <row r="76">
      <c r="E76" s="1"/>
      <c r="G76" s="1"/>
      <c r="J76" s="1"/>
      <c r="K76" s="1"/>
      <c r="L76" s="1"/>
      <c r="M76" s="1"/>
      <c r="N76" s="1"/>
    </row>
    <row r="77">
      <c r="E77" s="1"/>
      <c r="G77" s="1"/>
      <c r="J77" s="1"/>
      <c r="K77" s="1"/>
      <c r="L77" s="1"/>
      <c r="M77" s="1"/>
      <c r="N77" s="1"/>
    </row>
    <row r="78">
      <c r="E78" s="1"/>
      <c r="G78" s="1"/>
      <c r="J78" s="1"/>
      <c r="K78" s="1"/>
      <c r="L78" s="1"/>
      <c r="M78" s="1"/>
      <c r="N78" s="1"/>
    </row>
    <row r="79">
      <c r="E79" s="1"/>
      <c r="G79" s="1"/>
      <c r="J79" s="1"/>
      <c r="K79" s="1"/>
      <c r="L79" s="1"/>
      <c r="M79" s="1"/>
      <c r="N79" s="1"/>
    </row>
    <row r="80">
      <c r="E80" s="1"/>
      <c r="G80" s="1"/>
      <c r="J80" s="1"/>
      <c r="K80" s="1"/>
      <c r="L80" s="1"/>
      <c r="M80" s="1"/>
      <c r="N80" s="1"/>
    </row>
    <row r="81">
      <c r="E81" s="1"/>
      <c r="G81" s="1"/>
      <c r="J81" s="1"/>
      <c r="K81" s="1"/>
      <c r="L81" s="1"/>
      <c r="M81" s="1"/>
      <c r="N81" s="1"/>
    </row>
    <row r="82">
      <c r="E82" s="1"/>
      <c r="G82" s="1"/>
      <c r="J82" s="1"/>
      <c r="K82" s="1"/>
      <c r="L82" s="1"/>
      <c r="M82" s="1"/>
      <c r="N82" s="1"/>
    </row>
    <row r="83">
      <c r="E83" s="1"/>
      <c r="G83" s="1"/>
      <c r="J83" s="1"/>
      <c r="K83" s="1"/>
      <c r="L83" s="1"/>
      <c r="M83" s="1"/>
      <c r="N83" s="1"/>
    </row>
    <row r="84">
      <c r="E84" s="1"/>
      <c r="G84" s="1"/>
      <c r="J84" s="1"/>
      <c r="K84" s="1"/>
      <c r="L84" s="1"/>
      <c r="M84" s="1"/>
      <c r="N84" s="1"/>
    </row>
    <row r="85">
      <c r="E85" s="1"/>
      <c r="G85" s="1"/>
      <c r="J85" s="1"/>
      <c r="K85" s="1"/>
      <c r="L85" s="1"/>
      <c r="M85" s="1"/>
      <c r="N85" s="1"/>
    </row>
    <row r="86">
      <c r="E86" s="1"/>
      <c r="G86" s="1"/>
      <c r="J86" s="1"/>
      <c r="K86" s="1"/>
      <c r="L86" s="1"/>
      <c r="M86" s="1"/>
      <c r="N86" s="1"/>
    </row>
    <row r="87">
      <c r="E87" s="1"/>
      <c r="G87" s="1"/>
      <c r="J87" s="1"/>
      <c r="K87" s="1"/>
      <c r="L87" s="1"/>
      <c r="M87" s="1"/>
      <c r="N87" s="1"/>
    </row>
    <row r="88">
      <c r="E88" s="1"/>
      <c r="G88" s="1"/>
      <c r="J88" s="1"/>
      <c r="K88" s="1"/>
      <c r="L88" s="1"/>
      <c r="M88" s="1"/>
      <c r="N88" s="1"/>
    </row>
    <row r="89">
      <c r="E89" s="1"/>
      <c r="G89" s="1"/>
      <c r="J89" s="1"/>
      <c r="K89" s="1"/>
      <c r="L89" s="1"/>
      <c r="M89" s="1"/>
      <c r="N89" s="1"/>
    </row>
    <row r="90">
      <c r="E90" s="1"/>
      <c r="G90" s="1"/>
      <c r="J90" s="1"/>
      <c r="K90" s="1"/>
      <c r="L90" s="1"/>
      <c r="M90" s="1"/>
      <c r="N90" s="1"/>
    </row>
    <row r="91">
      <c r="E91" s="1"/>
      <c r="G91" s="1"/>
    </row>
    <row r="92">
      <c r="E92" s="1"/>
      <c r="G92" s="1"/>
    </row>
    <row r="93">
      <c r="E93" s="1"/>
      <c r="G93" s="1"/>
    </row>
    <row r="94">
      <c r="E94" s="1"/>
      <c r="G94" s="1"/>
    </row>
    <row r="95">
      <c r="E95" s="1"/>
      <c r="G95" s="1"/>
    </row>
    <row r="96">
      <c r="E96" s="1"/>
      <c r="G96" s="1"/>
    </row>
    <row r="97">
      <c r="E97" s="1"/>
      <c r="G97" s="1"/>
    </row>
    <row r="98">
      <c r="E98" s="1"/>
      <c r="G98" s="1"/>
    </row>
    <row r="99">
      <c r="E99" s="1"/>
      <c r="G99" s="1"/>
    </row>
    <row r="100">
      <c r="E100" s="1"/>
      <c r="G100" s="1"/>
    </row>
    <row r="101">
      <c r="E101" s="1"/>
      <c r="G101" s="1"/>
    </row>
    <row r="102">
      <c r="E102" s="1"/>
      <c r="G102" s="1"/>
    </row>
    <row r="103">
      <c r="E103" s="1"/>
      <c r="G103" s="1"/>
    </row>
    <row r="104">
      <c r="E104" s="1"/>
      <c r="G104" s="1"/>
    </row>
    <row r="105">
      <c r="E105" s="1"/>
      <c r="G105" s="1"/>
    </row>
    <row r="106">
      <c r="E106" s="1"/>
      <c r="G106" s="1"/>
    </row>
    <row r="107">
      <c r="E107" s="1"/>
      <c r="G107" s="1"/>
    </row>
    <row r="108">
      <c r="E108" s="1"/>
      <c r="G108" s="1"/>
    </row>
    <row r="109">
      <c r="E109" s="1"/>
      <c r="G109" s="1"/>
    </row>
    <row r="110">
      <c r="E110" s="1"/>
      <c r="G110" s="1"/>
    </row>
    <row r="111">
      <c r="E111" s="1"/>
      <c r="G111" s="1"/>
    </row>
    <row r="112">
      <c r="E112" s="1"/>
      <c r="G112" s="1"/>
    </row>
    <row r="113">
      <c r="E113" s="1"/>
      <c r="G113" s="1"/>
    </row>
    <row r="114">
      <c r="E114" s="1"/>
      <c r="G114" s="1"/>
    </row>
    <row r="115">
      <c r="E115" s="1"/>
      <c r="G115" s="1"/>
    </row>
    <row r="116">
      <c r="E116" s="1"/>
      <c r="G116" s="1"/>
    </row>
    <row r="117">
      <c r="E117" s="1"/>
      <c r="G117" s="1"/>
    </row>
    <row r="118">
      <c r="E118" s="1"/>
      <c r="G118" s="1"/>
    </row>
    <row r="119">
      <c r="E119" s="1"/>
      <c r="G119" s="1"/>
    </row>
    <row r="120">
      <c r="E120" s="1"/>
      <c r="G120" s="1"/>
    </row>
    <row r="121">
      <c r="E121" s="1"/>
      <c r="G121" s="1"/>
    </row>
    <row r="122">
      <c r="E122" s="1"/>
      <c r="G122" s="1"/>
    </row>
    <row r="123">
      <c r="E123" s="1"/>
      <c r="G123" s="1"/>
    </row>
    <row r="124">
      <c r="E124" s="1"/>
      <c r="G124" s="1"/>
    </row>
    <row r="125">
      <c r="E125" s="1"/>
      <c r="G125" s="1"/>
    </row>
    <row r="126">
      <c r="E126" s="1"/>
      <c r="G126" s="1"/>
    </row>
    <row r="127">
      <c r="E127" s="1"/>
      <c r="G127" s="1"/>
    </row>
    <row r="128">
      <c r="E128" s="1"/>
      <c r="G128" s="1"/>
    </row>
    <row r="129">
      <c r="E129" s="1"/>
      <c r="G129" s="1"/>
    </row>
    <row r="130">
      <c r="E130" s="1"/>
      <c r="G130" s="1"/>
    </row>
    <row r="131">
      <c r="E131" s="1"/>
      <c r="G131" s="1"/>
    </row>
    <row r="132">
      <c r="E132" s="1"/>
      <c r="G132" s="1"/>
    </row>
    <row r="133">
      <c r="E133" s="1"/>
      <c r="G133" s="1"/>
    </row>
    <row r="134">
      <c r="E134" s="1"/>
      <c r="G134" s="1"/>
    </row>
    <row r="135">
      <c r="E135" s="1"/>
      <c r="G135" s="1"/>
    </row>
    <row r="136">
      <c r="E136" s="1"/>
      <c r="G136" s="1"/>
    </row>
    <row r="137">
      <c r="E137" s="1"/>
      <c r="G137" s="1"/>
    </row>
    <row r="138">
      <c r="E138" s="1"/>
      <c r="G138" s="1"/>
    </row>
    <row r="139">
      <c r="E139" s="1"/>
      <c r="G139" s="1"/>
    </row>
    <row r="140">
      <c r="E140" s="1"/>
      <c r="G140" s="1"/>
    </row>
    <row r="141">
      <c r="E141" s="1"/>
      <c r="G141" s="1"/>
    </row>
    <row r="142">
      <c r="E142" s="1"/>
      <c r="G142" s="1"/>
    </row>
    <row r="143">
      <c r="E143" s="1"/>
      <c r="G143" s="1"/>
    </row>
    <row r="144">
      <c r="E144" s="1"/>
      <c r="G144" s="1"/>
    </row>
    <row r="145">
      <c r="E145" s="1"/>
      <c r="G145" s="1"/>
    </row>
    <row r="146">
      <c r="E146" s="1"/>
      <c r="G146" s="1"/>
    </row>
    <row r="147">
      <c r="E147" s="1"/>
      <c r="G147" s="1"/>
    </row>
    <row r="148">
      <c r="E148" s="1"/>
      <c r="G148" s="1"/>
    </row>
    <row r="149">
      <c r="E149" s="1"/>
      <c r="G149" s="1"/>
    </row>
    <row r="150">
      <c r="E150" s="1"/>
      <c r="G150" s="1"/>
    </row>
    <row r="151">
      <c r="E151" s="1"/>
      <c r="G151" s="1"/>
    </row>
    <row r="152">
      <c r="E152" s="1"/>
      <c r="G152" s="1"/>
    </row>
    <row r="153">
      <c r="E153" s="1"/>
      <c r="G153" s="1"/>
    </row>
    <row r="154">
      <c r="E154" s="1"/>
      <c r="G154" s="1"/>
    </row>
    <row r="155">
      <c r="E155" s="1"/>
      <c r="G155" s="1"/>
    </row>
    <row r="156">
      <c r="E156" s="1"/>
      <c r="G156" s="1"/>
    </row>
    <row r="157">
      <c r="E157" s="1"/>
      <c r="G157" s="1"/>
    </row>
    <row r="158">
      <c r="E158" s="1"/>
      <c r="G158" s="1"/>
    </row>
    <row r="159">
      <c r="E159" s="1"/>
      <c r="G159" s="1"/>
    </row>
    <row r="160">
      <c r="E160" s="1"/>
      <c r="G160" s="1"/>
    </row>
    <row r="161">
      <c r="E161" s="1"/>
      <c r="G161" s="1"/>
    </row>
    <row r="162">
      <c r="E162" s="1"/>
      <c r="G162" s="1"/>
    </row>
    <row r="163">
      <c r="E163" s="1"/>
      <c r="G163" s="1"/>
    </row>
    <row r="164">
      <c r="E164" s="1"/>
      <c r="G164" s="1"/>
    </row>
    <row r="165">
      <c r="E165" s="1"/>
      <c r="G165" s="1"/>
    </row>
    <row r="166">
      <c r="E166" s="1"/>
      <c r="G166" s="1"/>
    </row>
    <row r="167">
      <c r="E167" s="1"/>
      <c r="G167" s="1"/>
    </row>
    <row r="168">
      <c r="E168" s="1"/>
      <c r="G168" s="1"/>
    </row>
    <row r="169">
      <c r="E169" s="1"/>
      <c r="G169" s="1"/>
    </row>
    <row r="170">
      <c r="E170" s="1"/>
      <c r="G170" s="1"/>
    </row>
    <row r="171">
      <c r="E171" s="1"/>
      <c r="G171" s="1"/>
    </row>
    <row r="172">
      <c r="E172" s="1"/>
      <c r="G172" s="1"/>
    </row>
    <row r="173">
      <c r="E173" s="1"/>
      <c r="G173" s="1"/>
    </row>
    <row r="174">
      <c r="E174" s="1"/>
      <c r="G174" s="1"/>
    </row>
    <row r="175">
      <c r="E175" s="1"/>
      <c r="G175" s="1"/>
    </row>
    <row r="176">
      <c r="E176" s="1"/>
      <c r="G176" s="1"/>
    </row>
    <row r="177">
      <c r="E177" s="1"/>
      <c r="G177" s="1"/>
    </row>
    <row r="178">
      <c r="E178" s="1"/>
      <c r="G178" s="1"/>
    </row>
    <row r="179">
      <c r="E179" s="1"/>
      <c r="G179" s="1"/>
    </row>
    <row r="180">
      <c r="E180" s="1"/>
      <c r="G180" s="1"/>
    </row>
    <row r="181">
      <c r="E181" s="1"/>
      <c r="G181" s="1"/>
    </row>
    <row r="182">
      <c r="E182" s="1"/>
      <c r="G182" s="1"/>
    </row>
    <row r="183">
      <c r="E183" s="1"/>
      <c r="G183" s="1"/>
    </row>
    <row r="184">
      <c r="E184" s="1"/>
      <c r="G184" s="1"/>
    </row>
    <row r="185">
      <c r="E185" s="1"/>
      <c r="G185" s="1"/>
    </row>
    <row r="186">
      <c r="E186" s="1"/>
      <c r="G186" s="1"/>
    </row>
    <row r="187">
      <c r="E187" s="1"/>
      <c r="G187" s="1"/>
    </row>
    <row r="188">
      <c r="E188" s="1"/>
      <c r="G188" s="1"/>
    </row>
    <row r="189">
      <c r="E189" s="1"/>
      <c r="G189" s="1"/>
    </row>
    <row r="190">
      <c r="E190" s="1"/>
      <c r="G190" s="1"/>
    </row>
    <row r="191">
      <c r="E191" s="1"/>
      <c r="G191" s="1"/>
    </row>
    <row r="192">
      <c r="E192" s="1"/>
      <c r="G192" s="1"/>
    </row>
    <row r="193">
      <c r="E193" s="1"/>
      <c r="G193" s="1"/>
    </row>
    <row r="194">
      <c r="E194" s="1"/>
      <c r="G194" s="1"/>
    </row>
    <row r="195">
      <c r="E195" s="1"/>
      <c r="G195" s="1"/>
    </row>
    <row r="196">
      <c r="E196" s="1"/>
      <c r="G196" s="1"/>
    </row>
    <row r="197">
      <c r="E197" s="1"/>
      <c r="G197" s="1"/>
    </row>
    <row r="198">
      <c r="E198" s="1"/>
      <c r="G198" s="1"/>
    </row>
    <row r="199">
      <c r="E199" s="1"/>
      <c r="G199" s="1"/>
    </row>
    <row r="200">
      <c r="E200" s="1"/>
      <c r="G200" s="1"/>
    </row>
    <row r="201">
      <c r="E201" s="1"/>
      <c r="G201" s="1"/>
    </row>
    <row r="202">
      <c r="E202" s="1"/>
      <c r="G202" s="1"/>
    </row>
    <row r="203">
      <c r="E203" s="1"/>
      <c r="G203" s="1"/>
    </row>
    <row r="204">
      <c r="E204" s="1"/>
      <c r="G204" s="1"/>
    </row>
    <row r="205">
      <c r="E205" s="1"/>
      <c r="G205" s="1"/>
    </row>
    <row r="206">
      <c r="E206" s="1"/>
      <c r="G206" s="1"/>
    </row>
    <row r="207">
      <c r="E207" s="1"/>
      <c r="G207" s="1"/>
    </row>
    <row r="208">
      <c r="E208" s="1"/>
      <c r="G208" s="1"/>
    </row>
    <row r="209">
      <c r="E209" s="1"/>
      <c r="G209" s="1"/>
    </row>
    <row r="210">
      <c r="E210" s="1"/>
      <c r="G210" s="1"/>
    </row>
    <row r="211">
      <c r="E211" s="1"/>
      <c r="G211" s="1"/>
    </row>
    <row r="212">
      <c r="E212" s="1"/>
      <c r="G212" s="1"/>
    </row>
    <row r="213">
      <c r="E213" s="1"/>
      <c r="G213" s="1"/>
    </row>
    <row r="214">
      <c r="E214" s="1"/>
      <c r="G214" s="1"/>
    </row>
    <row r="215">
      <c r="E215" s="1"/>
      <c r="G215" s="1"/>
    </row>
    <row r="216">
      <c r="E216" s="1"/>
      <c r="G216" s="1"/>
    </row>
    <row r="217">
      <c r="E217" s="1"/>
      <c r="G217" s="1"/>
    </row>
    <row r="218">
      <c r="E218" s="1"/>
      <c r="G218" s="1"/>
    </row>
    <row r="219">
      <c r="E219" s="1"/>
      <c r="G219" s="1"/>
    </row>
    <row r="220">
      <c r="E220" s="1"/>
      <c r="G220" s="1"/>
    </row>
    <row r="221">
      <c r="E221" s="1"/>
      <c r="G221" s="1"/>
    </row>
    <row r="222">
      <c r="E222" s="1"/>
      <c r="G222" s="1"/>
    </row>
    <row r="223">
      <c r="E223" s="1"/>
      <c r="G223" s="1"/>
    </row>
    <row r="224">
      <c r="E224" s="1"/>
      <c r="G224" s="1"/>
    </row>
    <row r="225">
      <c r="E225" s="1"/>
      <c r="G225" s="1"/>
    </row>
    <row r="226">
      <c r="E226" s="1"/>
      <c r="G226" s="1"/>
    </row>
    <row r="227">
      <c r="E227" s="1"/>
      <c r="G227" s="1"/>
    </row>
    <row r="228">
      <c r="E228" s="1"/>
      <c r="G228" s="1"/>
    </row>
    <row r="229">
      <c r="E229" s="1"/>
      <c r="G229" s="1"/>
    </row>
    <row r="230">
      <c r="E230" s="1"/>
      <c r="G230" s="1"/>
    </row>
    <row r="231">
      <c r="E231" s="1"/>
      <c r="G231" s="1"/>
    </row>
    <row r="232">
      <c r="E232" s="1"/>
      <c r="G232" s="1"/>
    </row>
    <row r="233">
      <c r="E233" s="1"/>
      <c r="G233" s="1"/>
    </row>
    <row r="234">
      <c r="E234" s="1"/>
      <c r="G234" s="1"/>
    </row>
    <row r="235">
      <c r="E235" s="1"/>
      <c r="G235" s="1"/>
    </row>
    <row r="236">
      <c r="E236" s="1"/>
      <c r="G236" s="1"/>
    </row>
    <row r="237">
      <c r="E237" s="1"/>
      <c r="G237" s="1"/>
    </row>
    <row r="238">
      <c r="E238" s="1"/>
      <c r="G238" s="1"/>
    </row>
    <row r="239">
      <c r="E239" s="1"/>
      <c r="G239" s="1"/>
    </row>
    <row r="240">
      <c r="E240" s="1"/>
      <c r="G240" s="1"/>
    </row>
    <row r="241">
      <c r="E241" s="1"/>
      <c r="G241" s="1"/>
    </row>
    <row r="242">
      <c r="E242" s="1"/>
      <c r="G242" s="1"/>
    </row>
    <row r="243">
      <c r="E243" s="1"/>
      <c r="G243" s="1"/>
    </row>
    <row r="244">
      <c r="E244" s="1"/>
      <c r="G244" s="1"/>
    </row>
    <row r="245">
      <c r="E245" s="1"/>
      <c r="G245" s="1"/>
    </row>
    <row r="246">
      <c r="E246" s="1"/>
      <c r="G246" s="1"/>
    </row>
    <row r="247">
      <c r="E247" s="1"/>
      <c r="G247" s="1"/>
    </row>
    <row r="248">
      <c r="E248" s="1"/>
      <c r="G248" s="1"/>
    </row>
    <row r="249">
      <c r="E249" s="1"/>
      <c r="G249" s="1"/>
    </row>
    <row r="250">
      <c r="E250" s="1"/>
      <c r="G250" s="1"/>
    </row>
    <row r="251">
      <c r="E251" s="1"/>
      <c r="G251" s="1"/>
    </row>
    <row r="252">
      <c r="E252" s="1"/>
      <c r="G252" s="1"/>
    </row>
    <row r="253">
      <c r="E253" s="1"/>
      <c r="G253" s="1"/>
    </row>
    <row r="254">
      <c r="E254" s="1"/>
      <c r="G254" s="1"/>
    </row>
    <row r="255">
      <c r="E255" s="1"/>
      <c r="G255" s="1"/>
    </row>
    <row r="256">
      <c r="E256" s="1"/>
      <c r="G256" s="1"/>
    </row>
    <row r="257">
      <c r="E257" s="1"/>
      <c r="G257" s="1"/>
    </row>
    <row r="258">
      <c r="E258" s="1"/>
      <c r="G258" s="1"/>
    </row>
    <row r="259">
      <c r="E259" s="1"/>
      <c r="G259" s="1"/>
    </row>
    <row r="260">
      <c r="E260" s="1"/>
      <c r="G260" s="1"/>
    </row>
    <row r="261">
      <c r="E261" s="1"/>
      <c r="G261" s="1"/>
    </row>
    <row r="262">
      <c r="E262" s="1"/>
      <c r="G262" s="1"/>
    </row>
    <row r="263">
      <c r="E263" s="1"/>
      <c r="G263" s="1"/>
    </row>
    <row r="264">
      <c r="E264" s="1"/>
      <c r="G264" s="1"/>
    </row>
    <row r="265">
      <c r="E265" s="1"/>
      <c r="G265" s="1"/>
    </row>
    <row r="266">
      <c r="E266" s="1"/>
      <c r="G266" s="1"/>
    </row>
    <row r="267">
      <c r="E267" s="1"/>
      <c r="G267" s="1"/>
    </row>
    <row r="268">
      <c r="E268" s="1"/>
      <c r="G268" s="1"/>
    </row>
    <row r="269">
      <c r="E269" s="1"/>
      <c r="G269" s="1"/>
    </row>
    <row r="270">
      <c r="E270" s="1"/>
      <c r="G270" s="1"/>
    </row>
    <row r="271">
      <c r="E271" s="1"/>
      <c r="G271" s="1"/>
    </row>
    <row r="272">
      <c r="E272" s="1"/>
      <c r="G272" s="1"/>
    </row>
    <row r="273">
      <c r="E273" s="1"/>
      <c r="G273" s="1"/>
    </row>
    <row r="274">
      <c r="E274" s="1"/>
      <c r="G274" s="1"/>
    </row>
    <row r="275">
      <c r="E275" s="1"/>
      <c r="G275" s="1"/>
    </row>
    <row r="276">
      <c r="E276" s="1"/>
      <c r="G276" s="1"/>
    </row>
    <row r="277">
      <c r="E277" s="1"/>
      <c r="G277" s="1"/>
    </row>
    <row r="278">
      <c r="E278" s="1"/>
      <c r="G278" s="1"/>
    </row>
    <row r="279">
      <c r="E279" s="1"/>
      <c r="G279" s="1"/>
    </row>
    <row r="280">
      <c r="E280" s="1"/>
      <c r="G280" s="1"/>
    </row>
    <row r="281">
      <c r="E281" s="1"/>
      <c r="G281" s="1"/>
    </row>
    <row r="282">
      <c r="E282" s="1"/>
      <c r="G282" s="1"/>
    </row>
    <row r="283">
      <c r="E283" s="1"/>
      <c r="G283" s="1"/>
    </row>
    <row r="284">
      <c r="E284" s="1"/>
      <c r="G284" s="1"/>
    </row>
    <row r="285">
      <c r="E285" s="1"/>
      <c r="G285" s="1"/>
    </row>
    <row r="286">
      <c r="E286" s="1"/>
      <c r="G286" s="1"/>
    </row>
    <row r="287">
      <c r="E287" s="1"/>
      <c r="G287" s="1"/>
    </row>
    <row r="288">
      <c r="E288" s="1"/>
      <c r="G288" s="1"/>
    </row>
    <row r="289">
      <c r="E289" s="1"/>
      <c r="G289" s="1"/>
    </row>
    <row r="290">
      <c r="E290" s="1"/>
      <c r="G290" s="1"/>
    </row>
    <row r="291">
      <c r="E291" s="1"/>
      <c r="G291" s="1"/>
    </row>
    <row r="292">
      <c r="E292" s="1"/>
      <c r="G292" s="1"/>
    </row>
    <row r="293">
      <c r="E293" s="1"/>
      <c r="G293" s="1"/>
    </row>
    <row r="294">
      <c r="E294" s="1"/>
      <c r="G294" s="1"/>
    </row>
    <row r="295">
      <c r="E295" s="1"/>
      <c r="G295" s="1"/>
    </row>
    <row r="296">
      <c r="E296" s="1"/>
      <c r="G296" s="1"/>
    </row>
    <row r="297">
      <c r="E297" s="1"/>
      <c r="G297" s="1"/>
    </row>
    <row r="298">
      <c r="E298" s="1"/>
      <c r="G298" s="1"/>
    </row>
    <row r="299">
      <c r="E299" s="1"/>
      <c r="G299" s="1"/>
    </row>
    <row r="300">
      <c r="E300" s="1"/>
      <c r="G300" s="1"/>
    </row>
    <row r="301">
      <c r="E301" s="1"/>
      <c r="G301" s="1"/>
    </row>
    <row r="302">
      <c r="E302" s="1"/>
      <c r="G302" s="1"/>
    </row>
    <row r="303">
      <c r="E303" s="1"/>
      <c r="G303" s="1"/>
    </row>
    <row r="304">
      <c r="E304" s="1"/>
      <c r="G304" s="1"/>
    </row>
    <row r="305">
      <c r="E305" s="1"/>
      <c r="G305" s="1"/>
    </row>
    <row r="306">
      <c r="E306" s="1"/>
      <c r="G306" s="1"/>
    </row>
    <row r="307">
      <c r="E307" s="1"/>
      <c r="G307" s="1"/>
    </row>
    <row r="308">
      <c r="E308" s="1"/>
      <c r="G308" s="1"/>
    </row>
    <row r="309">
      <c r="E309" s="1"/>
      <c r="G309" s="1"/>
    </row>
    <row r="310">
      <c r="E310" s="1"/>
      <c r="G310" s="1"/>
    </row>
    <row r="311">
      <c r="E311" s="1"/>
      <c r="G311" s="1"/>
    </row>
    <row r="312">
      <c r="E312" s="1"/>
      <c r="G312" s="1"/>
    </row>
    <row r="313">
      <c r="E313" s="1"/>
      <c r="G313" s="1"/>
    </row>
    <row r="314">
      <c r="E314" s="1"/>
      <c r="G314" s="1"/>
    </row>
    <row r="315">
      <c r="E315" s="1"/>
      <c r="G315" s="1"/>
    </row>
    <row r="316">
      <c r="E316" s="1"/>
      <c r="G316" s="1"/>
    </row>
    <row r="317">
      <c r="E317" s="1"/>
      <c r="G317" s="1"/>
    </row>
    <row r="318">
      <c r="E318" s="1"/>
      <c r="G318" s="1"/>
    </row>
    <row r="319">
      <c r="E319" s="1"/>
      <c r="G319" s="1"/>
    </row>
    <row r="320">
      <c r="E320" s="1"/>
      <c r="G320" s="1"/>
    </row>
    <row r="321">
      <c r="E321" s="1"/>
      <c r="G321" s="1"/>
    </row>
    <row r="322">
      <c r="E322" s="1"/>
      <c r="G322" s="1"/>
    </row>
    <row r="323">
      <c r="E323" s="1"/>
      <c r="G323" s="1"/>
    </row>
    <row r="324">
      <c r="E324" s="1"/>
      <c r="G324" s="1"/>
    </row>
    <row r="325">
      <c r="E325" s="1"/>
      <c r="G325" s="1"/>
    </row>
    <row r="326">
      <c r="E326" s="1"/>
      <c r="G326" s="1"/>
    </row>
    <row r="327">
      <c r="E327" s="1"/>
      <c r="G327" s="1"/>
    </row>
    <row r="328">
      <c r="E328" s="1"/>
      <c r="G328" s="1"/>
    </row>
    <row r="329">
      <c r="E329" s="1"/>
      <c r="G329" s="1"/>
    </row>
    <row r="330">
      <c r="E330" s="1"/>
      <c r="G330" s="1"/>
    </row>
    <row r="331">
      <c r="E331" s="1"/>
      <c r="G331" s="1"/>
    </row>
    <row r="332">
      <c r="E332" s="1"/>
      <c r="G332" s="1"/>
    </row>
    <row r="333">
      <c r="E333" s="1"/>
      <c r="G333" s="1"/>
    </row>
    <row r="334">
      <c r="E334" s="1"/>
      <c r="G334" s="1"/>
    </row>
    <row r="335">
      <c r="E335" s="1"/>
      <c r="G335" s="1"/>
    </row>
    <row r="336">
      <c r="E336" s="1"/>
      <c r="G336" s="1"/>
    </row>
    <row r="337">
      <c r="E337" s="1"/>
      <c r="G337" s="1"/>
    </row>
    <row r="338">
      <c r="E338" s="1"/>
      <c r="G338" s="1"/>
    </row>
    <row r="339">
      <c r="E339" s="1"/>
      <c r="G339" s="1"/>
    </row>
    <row r="340">
      <c r="E340" s="1"/>
      <c r="G340" s="1"/>
    </row>
    <row r="341">
      <c r="E341" s="1"/>
      <c r="G341" s="1"/>
    </row>
    <row r="342">
      <c r="E342" s="1"/>
      <c r="G342" s="1"/>
    </row>
    <row r="343">
      <c r="E343" s="1"/>
      <c r="G343" s="1"/>
    </row>
    <row r="344">
      <c r="E344" s="1"/>
      <c r="G344" s="1"/>
    </row>
    <row r="345">
      <c r="E345" s="1"/>
      <c r="G345" s="1"/>
    </row>
    <row r="346">
      <c r="E346" s="1"/>
      <c r="G346" s="1"/>
    </row>
    <row r="347">
      <c r="E347" s="1"/>
      <c r="G347" s="1"/>
    </row>
    <row r="348">
      <c r="E348" s="1"/>
      <c r="G348" s="1"/>
    </row>
    <row r="349">
      <c r="E349" s="1"/>
      <c r="G349" s="1"/>
    </row>
    <row r="350">
      <c r="E350" s="1"/>
      <c r="G350" s="1"/>
    </row>
    <row r="351">
      <c r="E351" s="1"/>
      <c r="G351" s="1"/>
    </row>
    <row r="352">
      <c r="E352" s="1"/>
      <c r="G352" s="1"/>
    </row>
    <row r="353">
      <c r="E353" s="1"/>
      <c r="G353" s="1"/>
    </row>
    <row r="354">
      <c r="E354" s="1"/>
      <c r="G354" s="1"/>
    </row>
    <row r="355">
      <c r="E355" s="1"/>
      <c r="G355" s="1"/>
    </row>
    <row r="356">
      <c r="E356" s="1"/>
      <c r="G356" s="1"/>
    </row>
    <row r="357">
      <c r="E357" s="1"/>
      <c r="G357" s="1"/>
    </row>
    <row r="358">
      <c r="E358" s="1"/>
      <c r="G358" s="1"/>
    </row>
    <row r="359">
      <c r="E359" s="1"/>
      <c r="G359" s="1"/>
    </row>
    <row r="360">
      <c r="E360" s="1"/>
      <c r="G360" s="1"/>
    </row>
    <row r="361">
      <c r="E361" s="1"/>
      <c r="G361" s="1"/>
    </row>
    <row r="362">
      <c r="E362" s="1"/>
      <c r="G362" s="1"/>
    </row>
    <row r="363">
      <c r="E363" s="1"/>
      <c r="G363" s="1"/>
    </row>
    <row r="364">
      <c r="E364" s="1"/>
      <c r="G364" s="1"/>
    </row>
    <row r="365">
      <c r="E365" s="1"/>
      <c r="G365" s="1"/>
    </row>
    <row r="366">
      <c r="E366" s="1"/>
      <c r="G366" s="1"/>
    </row>
    <row r="367">
      <c r="E367" s="1"/>
      <c r="G367" s="1"/>
    </row>
    <row r="368">
      <c r="E368" s="1"/>
      <c r="G368" s="1"/>
    </row>
    <row r="369">
      <c r="E369" s="1"/>
      <c r="G369" s="1"/>
    </row>
    <row r="370">
      <c r="E370" s="1"/>
      <c r="G370" s="1"/>
    </row>
    <row r="371">
      <c r="E371" s="1"/>
      <c r="G371" s="1"/>
    </row>
    <row r="372">
      <c r="E372" s="1"/>
      <c r="G372" s="1"/>
    </row>
    <row r="373">
      <c r="E373" s="1"/>
      <c r="G373" s="1"/>
    </row>
    <row r="374">
      <c r="E374" s="1"/>
      <c r="G374" s="1"/>
    </row>
    <row r="375">
      <c r="E375" s="1"/>
      <c r="G375" s="1"/>
    </row>
    <row r="376">
      <c r="E376" s="1"/>
      <c r="G376" s="1"/>
    </row>
    <row r="377">
      <c r="E377" s="1"/>
      <c r="G377" s="1"/>
    </row>
    <row r="378">
      <c r="E378" s="1"/>
      <c r="G378" s="1"/>
    </row>
    <row r="379">
      <c r="E379" s="1"/>
      <c r="G379" s="1"/>
    </row>
    <row r="380">
      <c r="E380" s="1"/>
      <c r="G380" s="1"/>
    </row>
    <row r="381">
      <c r="E381" s="1"/>
      <c r="G381" s="1"/>
    </row>
    <row r="382">
      <c r="E382" s="1"/>
      <c r="G382" s="1"/>
    </row>
    <row r="383">
      <c r="E383" s="1"/>
      <c r="G383" s="1"/>
    </row>
    <row r="384">
      <c r="E384" s="1"/>
      <c r="G384" s="1"/>
    </row>
    <row r="385">
      <c r="E385" s="1"/>
      <c r="G385" s="1"/>
    </row>
    <row r="386">
      <c r="E386" s="1"/>
      <c r="G386" s="1"/>
    </row>
    <row r="387">
      <c r="E387" s="1"/>
      <c r="G387" s="1"/>
    </row>
    <row r="388">
      <c r="E388" s="1"/>
      <c r="G388" s="1"/>
    </row>
    <row r="389">
      <c r="E389" s="1"/>
      <c r="G389" s="1"/>
    </row>
    <row r="390">
      <c r="E390" s="1"/>
      <c r="G390" s="1"/>
    </row>
    <row r="391">
      <c r="E391" s="1"/>
      <c r="G391" s="1"/>
    </row>
    <row r="392">
      <c r="E392" s="1"/>
      <c r="G392" s="1"/>
    </row>
    <row r="393">
      <c r="E393" s="1"/>
      <c r="G393" s="1"/>
    </row>
    <row r="394">
      <c r="E394" s="1"/>
      <c r="G394" s="1"/>
    </row>
    <row r="395">
      <c r="E395" s="1"/>
      <c r="G395" s="1"/>
    </row>
    <row r="396">
      <c r="E396" s="1"/>
      <c r="G396" s="1"/>
    </row>
    <row r="397">
      <c r="E397" s="1"/>
      <c r="G397" s="1"/>
    </row>
    <row r="398">
      <c r="E398" s="1"/>
      <c r="G398" s="1"/>
    </row>
    <row r="399">
      <c r="E399" s="1"/>
      <c r="G399" s="1"/>
    </row>
    <row r="400">
      <c r="E400" s="1"/>
      <c r="G400" s="1"/>
    </row>
    <row r="401">
      <c r="E401" s="1"/>
      <c r="G401" s="1"/>
    </row>
    <row r="402">
      <c r="E402" s="1"/>
      <c r="G402" s="1"/>
    </row>
    <row r="403">
      <c r="E403" s="1"/>
      <c r="G403" s="1"/>
    </row>
    <row r="404">
      <c r="E404" s="1"/>
      <c r="G404" s="1"/>
    </row>
    <row r="405">
      <c r="E405" s="1"/>
      <c r="G405" s="1"/>
    </row>
    <row r="406">
      <c r="E406" s="1"/>
      <c r="G406" s="1"/>
    </row>
    <row r="407">
      <c r="E407" s="1"/>
      <c r="G407" s="1"/>
    </row>
    <row r="408">
      <c r="E408" s="1"/>
      <c r="G408" s="1"/>
    </row>
    <row r="409">
      <c r="E409" s="1"/>
      <c r="G409" s="1"/>
    </row>
    <row r="410">
      <c r="E410" s="1"/>
      <c r="G410" s="1"/>
    </row>
    <row r="411">
      <c r="E411" s="1"/>
      <c r="G411" s="1"/>
    </row>
    <row r="412">
      <c r="E412" s="1"/>
      <c r="G412" s="1"/>
    </row>
    <row r="413">
      <c r="E413" s="1"/>
      <c r="G413" s="1"/>
    </row>
    <row r="414">
      <c r="E414" s="1"/>
      <c r="G414" s="1"/>
    </row>
    <row r="415">
      <c r="E415" s="1"/>
      <c r="G415" s="1"/>
    </row>
    <row r="416">
      <c r="E416" s="1"/>
      <c r="G416" s="1"/>
    </row>
    <row r="417">
      <c r="E417" s="1"/>
      <c r="G417" s="1"/>
    </row>
    <row r="418">
      <c r="E418" s="1"/>
      <c r="G418" s="1"/>
    </row>
    <row r="419">
      <c r="E419" s="1"/>
      <c r="G419" s="1"/>
    </row>
    <row r="420">
      <c r="E420" s="1"/>
      <c r="G420" s="1"/>
    </row>
    <row r="421">
      <c r="E421" s="1"/>
      <c r="G421" s="1"/>
    </row>
    <row r="422">
      <c r="E422" s="1"/>
      <c r="G422" s="1"/>
    </row>
    <row r="423">
      <c r="E423" s="1"/>
      <c r="G423" s="1"/>
    </row>
    <row r="424">
      <c r="E424" s="1"/>
      <c r="G424" s="1"/>
    </row>
    <row r="425">
      <c r="E425" s="1"/>
      <c r="G425" s="1"/>
    </row>
    <row r="426">
      <c r="E426" s="1"/>
      <c r="G426" s="1"/>
    </row>
    <row r="427">
      <c r="E427" s="1"/>
      <c r="G427" s="1"/>
    </row>
    <row r="428">
      <c r="E428" s="1"/>
      <c r="G428" s="1"/>
    </row>
    <row r="429">
      <c r="E429" s="1"/>
      <c r="G429" s="1"/>
    </row>
    <row r="430">
      <c r="E430" s="1"/>
      <c r="G430" s="1"/>
    </row>
    <row r="431">
      <c r="E431" s="1"/>
      <c r="G431" s="1"/>
    </row>
    <row r="432">
      <c r="E432" s="1"/>
      <c r="G432" s="1"/>
    </row>
    <row r="433">
      <c r="E433" s="1"/>
      <c r="G433" s="1"/>
    </row>
    <row r="434">
      <c r="E434" s="1"/>
      <c r="G434" s="1"/>
    </row>
    <row r="435">
      <c r="E435" s="1"/>
      <c r="G435" s="1"/>
    </row>
    <row r="436">
      <c r="E436" s="1"/>
      <c r="G436" s="1"/>
    </row>
    <row r="437">
      <c r="E437" s="1"/>
      <c r="G437" s="1"/>
    </row>
    <row r="438">
      <c r="E438" s="1"/>
      <c r="G438" s="1"/>
    </row>
    <row r="439">
      <c r="E439" s="1"/>
      <c r="G439" s="1"/>
    </row>
    <row r="440">
      <c r="E440" s="1"/>
      <c r="G440" s="1"/>
    </row>
    <row r="441">
      <c r="E441" s="1"/>
      <c r="G441" s="1"/>
    </row>
    <row r="442">
      <c r="E442" s="1"/>
      <c r="G442" s="1"/>
    </row>
    <row r="443">
      <c r="E443" s="1"/>
      <c r="G443" s="1"/>
    </row>
    <row r="444">
      <c r="E444" s="1"/>
      <c r="G444" s="1"/>
    </row>
    <row r="445">
      <c r="E445" s="1"/>
      <c r="G445" s="1"/>
    </row>
    <row r="446">
      <c r="E446" s="1"/>
      <c r="G446" s="1"/>
    </row>
    <row r="447">
      <c r="E447" s="1"/>
      <c r="G447" s="1"/>
    </row>
    <row r="448">
      <c r="E448" s="1"/>
      <c r="G448" s="1"/>
    </row>
    <row r="449">
      <c r="E449" s="1"/>
      <c r="G449" s="1"/>
    </row>
    <row r="450">
      <c r="E450" s="1"/>
      <c r="G450" s="1"/>
    </row>
    <row r="451">
      <c r="E451" s="1"/>
      <c r="G451" s="1"/>
    </row>
    <row r="452">
      <c r="E452" s="1"/>
      <c r="G452" s="1"/>
    </row>
    <row r="453">
      <c r="E453" s="1"/>
      <c r="G453" s="1"/>
    </row>
    <row r="454">
      <c r="E454" s="1"/>
      <c r="G454" s="1"/>
    </row>
    <row r="455">
      <c r="E455" s="1"/>
      <c r="G455" s="1"/>
    </row>
    <row r="456">
      <c r="E456" s="1"/>
      <c r="G456" s="1"/>
    </row>
    <row r="457">
      <c r="E457" s="1"/>
      <c r="G457" s="1"/>
    </row>
    <row r="458">
      <c r="E458" s="1"/>
      <c r="G458" s="1"/>
    </row>
    <row r="459">
      <c r="E459" s="1"/>
      <c r="G459" s="1"/>
    </row>
    <row r="460">
      <c r="E460" s="1"/>
      <c r="G460" s="1"/>
    </row>
    <row r="461">
      <c r="E461" s="1"/>
      <c r="G461" s="1"/>
    </row>
    <row r="462">
      <c r="E462" s="1"/>
      <c r="G462" s="1"/>
    </row>
    <row r="463">
      <c r="E463" s="1"/>
      <c r="G463" s="1"/>
    </row>
    <row r="464">
      <c r="E464" s="1"/>
      <c r="G464" s="1"/>
    </row>
    <row r="465">
      <c r="E465" s="1"/>
      <c r="G465" s="1"/>
    </row>
    <row r="466">
      <c r="E466" s="1"/>
      <c r="G466" s="1"/>
    </row>
    <row r="467">
      <c r="E467" s="1"/>
      <c r="G467" s="1"/>
    </row>
    <row r="468">
      <c r="E468" s="1"/>
      <c r="G468" s="1"/>
    </row>
    <row r="469">
      <c r="E469" s="1"/>
      <c r="G469" s="1"/>
    </row>
    <row r="470">
      <c r="E470" s="1"/>
      <c r="G470" s="1"/>
    </row>
    <row r="471">
      <c r="E471" s="1"/>
      <c r="G471" s="1"/>
    </row>
    <row r="472">
      <c r="E472" s="1"/>
      <c r="G472" s="1"/>
    </row>
    <row r="473">
      <c r="E473" s="1"/>
      <c r="G473" s="1"/>
    </row>
    <row r="474">
      <c r="E474" s="1"/>
      <c r="G474" s="1"/>
    </row>
    <row r="475">
      <c r="E475" s="1"/>
      <c r="G475" s="1"/>
    </row>
    <row r="476">
      <c r="E476" s="1"/>
      <c r="G476" s="1"/>
    </row>
    <row r="477">
      <c r="E477" s="1"/>
      <c r="G477" s="1"/>
    </row>
    <row r="478">
      <c r="E478" s="1"/>
      <c r="G478" s="1"/>
    </row>
    <row r="479">
      <c r="E479" s="1"/>
      <c r="G479" s="1"/>
    </row>
    <row r="480">
      <c r="E480" s="1"/>
      <c r="G480" s="1"/>
    </row>
    <row r="481">
      <c r="E481" s="1"/>
      <c r="G481" s="1"/>
    </row>
    <row r="482">
      <c r="E482" s="1"/>
      <c r="G482" s="1"/>
    </row>
    <row r="483">
      <c r="E483" s="1"/>
      <c r="G483" s="1"/>
    </row>
    <row r="484">
      <c r="E484" s="1"/>
      <c r="G484" s="1"/>
    </row>
    <row r="485">
      <c r="E485" s="1"/>
      <c r="G485" s="1"/>
    </row>
    <row r="486">
      <c r="E486" s="1"/>
      <c r="G486" s="1"/>
    </row>
    <row r="487">
      <c r="E487" s="1"/>
      <c r="G487" s="1"/>
    </row>
    <row r="488">
      <c r="E488" s="1"/>
      <c r="G488" s="1"/>
    </row>
    <row r="489">
      <c r="E489" s="1"/>
      <c r="G489" s="1"/>
    </row>
    <row r="490">
      <c r="E490" s="1"/>
      <c r="G490" s="1"/>
    </row>
    <row r="491">
      <c r="E491" s="1"/>
      <c r="G491" s="1"/>
    </row>
    <row r="492">
      <c r="E492" s="1"/>
      <c r="G492" s="1"/>
    </row>
    <row r="493">
      <c r="E493" s="1"/>
      <c r="G493" s="1"/>
    </row>
    <row r="494">
      <c r="E494" s="1"/>
      <c r="G494" s="1"/>
    </row>
    <row r="495">
      <c r="E495" s="1"/>
      <c r="G495" s="1"/>
    </row>
    <row r="496">
      <c r="E496" s="1"/>
      <c r="G496" s="1"/>
    </row>
    <row r="497">
      <c r="E497" s="1"/>
      <c r="G497" s="1"/>
    </row>
    <row r="498">
      <c r="E498" s="1"/>
      <c r="G498" s="1"/>
    </row>
    <row r="499">
      <c r="E499" s="1"/>
      <c r="G499" s="1"/>
    </row>
    <row r="500">
      <c r="E500" s="1"/>
      <c r="G500" s="1"/>
    </row>
    <row r="501">
      <c r="E501" s="1"/>
      <c r="G501" s="1"/>
    </row>
    <row r="502">
      <c r="E502" s="1"/>
      <c r="G502" s="1"/>
    </row>
    <row r="503">
      <c r="E503" s="1"/>
      <c r="G503" s="1"/>
    </row>
    <row r="504">
      <c r="E504" s="1"/>
      <c r="G504" s="1"/>
    </row>
    <row r="505">
      <c r="E505" s="1"/>
      <c r="G505" s="1"/>
    </row>
    <row r="506">
      <c r="E506" s="1"/>
      <c r="G506" s="1"/>
    </row>
    <row r="507">
      <c r="E507" s="1"/>
      <c r="G507" s="1"/>
    </row>
    <row r="508">
      <c r="E508" s="1"/>
      <c r="G508" s="1"/>
    </row>
    <row r="509">
      <c r="E509" s="1"/>
      <c r="G509" s="1"/>
    </row>
    <row r="510">
      <c r="E510" s="1"/>
      <c r="G510" s="1"/>
    </row>
    <row r="511">
      <c r="E511" s="1"/>
      <c r="G511" s="1"/>
    </row>
    <row r="512">
      <c r="E512" s="1"/>
      <c r="G512" s="1"/>
    </row>
    <row r="513">
      <c r="E513" s="1"/>
      <c r="G513" s="1"/>
    </row>
    <row r="514">
      <c r="E514" s="1"/>
      <c r="G514" s="1"/>
    </row>
    <row r="515">
      <c r="E515" s="1"/>
      <c r="G515" s="1"/>
    </row>
    <row r="516">
      <c r="E516" s="1"/>
      <c r="G516" s="1"/>
    </row>
    <row r="517">
      <c r="E517" s="1"/>
      <c r="G517" s="1"/>
    </row>
    <row r="518">
      <c r="E518" s="1"/>
      <c r="G518" s="1"/>
    </row>
    <row r="519">
      <c r="E519" s="1"/>
      <c r="G519" s="1"/>
    </row>
    <row r="520">
      <c r="E520" s="1"/>
      <c r="G520" s="1"/>
    </row>
    <row r="521">
      <c r="E521" s="1"/>
      <c r="G521" s="1"/>
    </row>
    <row r="522">
      <c r="E522" s="1"/>
      <c r="G522" s="1"/>
    </row>
    <row r="523">
      <c r="E523" s="1"/>
      <c r="G523" s="1"/>
    </row>
    <row r="524">
      <c r="E524" s="1"/>
      <c r="G524" s="1"/>
    </row>
    <row r="525">
      <c r="E525" s="1"/>
      <c r="G525" s="1"/>
    </row>
    <row r="526">
      <c r="E526" s="1"/>
      <c r="G526" s="1"/>
    </row>
    <row r="527">
      <c r="E527" s="1"/>
      <c r="G527" s="1"/>
    </row>
    <row r="528">
      <c r="E528" s="1"/>
      <c r="G528" s="1"/>
    </row>
    <row r="529">
      <c r="E529" s="1"/>
      <c r="G529" s="1"/>
    </row>
    <row r="530">
      <c r="E530" s="1"/>
      <c r="G530" s="1"/>
    </row>
    <row r="531">
      <c r="E531" s="1"/>
      <c r="G531" s="1"/>
    </row>
    <row r="532">
      <c r="E532" s="1"/>
      <c r="G532" s="1"/>
    </row>
    <row r="533">
      <c r="E533" s="1"/>
      <c r="G533" s="1"/>
    </row>
    <row r="534">
      <c r="E534" s="1"/>
      <c r="G534" s="1"/>
    </row>
    <row r="535">
      <c r="E535" s="1"/>
      <c r="G535" s="1"/>
    </row>
    <row r="536">
      <c r="E536" s="1"/>
      <c r="G536" s="1"/>
    </row>
    <row r="537">
      <c r="E537" s="1"/>
      <c r="G537" s="1"/>
    </row>
    <row r="538">
      <c r="E538" s="1"/>
      <c r="G538" s="1"/>
    </row>
    <row r="539">
      <c r="E539" s="1"/>
      <c r="G539" s="1"/>
    </row>
    <row r="540">
      <c r="E540" s="1"/>
      <c r="G540" s="1"/>
    </row>
    <row r="541">
      <c r="E541" s="1"/>
      <c r="G541" s="1"/>
    </row>
    <row r="542">
      <c r="E542" s="1"/>
      <c r="G542" s="1"/>
    </row>
    <row r="543">
      <c r="E543" s="1"/>
      <c r="G543" s="1"/>
    </row>
    <row r="544">
      <c r="E544" s="1"/>
      <c r="G544" s="1"/>
    </row>
    <row r="545">
      <c r="E545" s="1"/>
      <c r="G545" s="1"/>
    </row>
    <row r="546">
      <c r="E546" s="1"/>
      <c r="G546" s="1"/>
    </row>
    <row r="547">
      <c r="E547" s="1"/>
      <c r="G547" s="1"/>
    </row>
    <row r="548">
      <c r="E548" s="1"/>
      <c r="G548" s="1"/>
    </row>
    <row r="549">
      <c r="E549" s="1"/>
      <c r="G549" s="1"/>
    </row>
    <row r="550">
      <c r="E550" s="1"/>
      <c r="G550" s="1"/>
    </row>
    <row r="551">
      <c r="E551" s="1"/>
      <c r="G551" s="1"/>
    </row>
    <row r="552">
      <c r="E552" s="1"/>
      <c r="G552" s="1"/>
    </row>
    <row r="553">
      <c r="E553" s="1"/>
      <c r="G553" s="1"/>
    </row>
    <row r="554">
      <c r="E554" s="1"/>
      <c r="G554" s="1"/>
    </row>
    <row r="555">
      <c r="E555" s="1"/>
      <c r="G555" s="1"/>
    </row>
    <row r="556">
      <c r="E556" s="1"/>
      <c r="G556" s="1"/>
    </row>
    <row r="557">
      <c r="E557" s="1"/>
      <c r="G557" s="1"/>
    </row>
    <row r="558">
      <c r="E558" s="1"/>
      <c r="G558" s="1"/>
    </row>
    <row r="559">
      <c r="E559" s="1"/>
      <c r="G559" s="1"/>
    </row>
    <row r="560">
      <c r="E560" s="1"/>
      <c r="G560" s="1"/>
    </row>
    <row r="561">
      <c r="E561" s="1"/>
      <c r="G561" s="1"/>
    </row>
    <row r="562">
      <c r="E562" s="1"/>
      <c r="G562" s="1"/>
    </row>
    <row r="563">
      <c r="E563" s="1"/>
      <c r="G563" s="1"/>
    </row>
    <row r="564">
      <c r="E564" s="1"/>
      <c r="G564" s="1"/>
    </row>
    <row r="565">
      <c r="E565" s="1"/>
      <c r="G565" s="1"/>
    </row>
    <row r="566">
      <c r="E566" s="1"/>
      <c r="G566" s="1"/>
    </row>
    <row r="567">
      <c r="E567" s="1"/>
      <c r="G567" s="1"/>
    </row>
    <row r="568">
      <c r="E568" s="1"/>
      <c r="G568" s="1"/>
    </row>
    <row r="569">
      <c r="E569" s="1"/>
      <c r="G569" s="1"/>
    </row>
    <row r="570">
      <c r="E570" s="1"/>
      <c r="G570" s="1"/>
    </row>
    <row r="571">
      <c r="E571" s="1"/>
      <c r="G571" s="1"/>
    </row>
    <row r="572">
      <c r="E572" s="1"/>
      <c r="G572" s="1"/>
    </row>
    <row r="573">
      <c r="E573" s="1"/>
      <c r="G573" s="1"/>
    </row>
    <row r="574">
      <c r="E574" s="1"/>
      <c r="G574" s="1"/>
    </row>
    <row r="575">
      <c r="E575" s="1"/>
      <c r="G575" s="1"/>
    </row>
    <row r="576">
      <c r="E576" s="1"/>
      <c r="G576" s="1"/>
    </row>
    <row r="577">
      <c r="E577" s="1"/>
      <c r="G577" s="1"/>
    </row>
    <row r="578">
      <c r="E578" s="1"/>
      <c r="G578" s="1"/>
    </row>
    <row r="579">
      <c r="E579" s="1"/>
      <c r="G579" s="1"/>
    </row>
    <row r="580">
      <c r="E580" s="1"/>
      <c r="G580" s="1"/>
    </row>
    <row r="581">
      <c r="E581" s="1"/>
      <c r="G581" s="1"/>
    </row>
    <row r="582">
      <c r="E582" s="1"/>
      <c r="G582" s="1"/>
    </row>
    <row r="583">
      <c r="E583" s="1"/>
      <c r="G583" s="1"/>
    </row>
    <row r="584">
      <c r="E584" s="1"/>
      <c r="G584" s="1"/>
    </row>
    <row r="585">
      <c r="E585" s="1"/>
      <c r="G585" s="1"/>
    </row>
    <row r="586">
      <c r="E586" s="1"/>
      <c r="G586" s="1"/>
    </row>
    <row r="587">
      <c r="E587" s="1"/>
      <c r="G587" s="1"/>
    </row>
    <row r="588">
      <c r="E588" s="1"/>
      <c r="G588" s="1"/>
    </row>
    <row r="589">
      <c r="E589" s="1"/>
      <c r="G589" s="1"/>
    </row>
    <row r="590">
      <c r="E590" s="1"/>
      <c r="G590" s="1"/>
    </row>
    <row r="591">
      <c r="E591" s="1"/>
      <c r="G591" s="1"/>
    </row>
    <row r="592">
      <c r="E592" s="1"/>
      <c r="G592" s="1"/>
    </row>
    <row r="593">
      <c r="E593" s="1"/>
      <c r="G593" s="1"/>
    </row>
    <row r="594">
      <c r="E594" s="1"/>
      <c r="G594" s="1"/>
    </row>
    <row r="595">
      <c r="E595" s="1"/>
      <c r="G595" s="1"/>
    </row>
    <row r="596">
      <c r="E596" s="1"/>
      <c r="G596" s="1"/>
    </row>
    <row r="597">
      <c r="E597" s="1"/>
      <c r="G597" s="1"/>
    </row>
    <row r="598">
      <c r="E598" s="1"/>
      <c r="G598" s="1"/>
    </row>
    <row r="599">
      <c r="E599" s="1"/>
      <c r="G599" s="1"/>
    </row>
    <row r="600">
      <c r="E600" s="1"/>
      <c r="G600" s="1"/>
    </row>
    <row r="601">
      <c r="E601" s="1"/>
      <c r="G601" s="1"/>
    </row>
    <row r="602">
      <c r="E602" s="1"/>
      <c r="G602" s="1"/>
    </row>
    <row r="603">
      <c r="E603" s="1"/>
      <c r="G603" s="1"/>
    </row>
    <row r="604">
      <c r="E604" s="1"/>
      <c r="G604" s="1"/>
    </row>
    <row r="605">
      <c r="E605" s="1"/>
      <c r="G605" s="1"/>
    </row>
    <row r="606">
      <c r="E606" s="1"/>
      <c r="G606" s="1"/>
    </row>
    <row r="607">
      <c r="E607" s="1"/>
      <c r="G607" s="1"/>
    </row>
    <row r="608">
      <c r="E608" s="1"/>
      <c r="G608" s="1"/>
    </row>
    <row r="609">
      <c r="E609" s="1"/>
      <c r="G609" s="1"/>
    </row>
    <row r="610">
      <c r="E610" s="1"/>
      <c r="G610" s="1"/>
    </row>
    <row r="611">
      <c r="E611" s="1"/>
      <c r="G611" s="1"/>
    </row>
    <row r="612">
      <c r="E612" s="1"/>
      <c r="G612" s="1"/>
    </row>
    <row r="613">
      <c r="E613" s="1"/>
      <c r="G613" s="1"/>
    </row>
    <row r="614">
      <c r="E614" s="1"/>
      <c r="G614" s="1"/>
    </row>
    <row r="615">
      <c r="E615" s="1"/>
      <c r="G615" s="1"/>
    </row>
    <row r="616">
      <c r="E616" s="1"/>
      <c r="G616" s="1"/>
    </row>
    <row r="617">
      <c r="E617" s="1"/>
      <c r="G617" s="1"/>
    </row>
    <row r="618">
      <c r="E618" s="1"/>
      <c r="G618" s="1"/>
    </row>
    <row r="619">
      <c r="E619" s="1"/>
      <c r="G619" s="1"/>
    </row>
    <row r="620">
      <c r="E620" s="1"/>
      <c r="G620" s="1"/>
    </row>
    <row r="621">
      <c r="E621" s="1"/>
      <c r="G621" s="1"/>
    </row>
    <row r="622">
      <c r="E622" s="1"/>
      <c r="G622" s="1"/>
    </row>
    <row r="623">
      <c r="E623" s="1"/>
      <c r="G623" s="1"/>
    </row>
    <row r="624">
      <c r="E624" s="1"/>
      <c r="G624" s="1"/>
    </row>
    <row r="625">
      <c r="E625" s="1"/>
      <c r="G625" s="1"/>
    </row>
    <row r="626">
      <c r="E626" s="1"/>
      <c r="G626" s="1"/>
    </row>
    <row r="627">
      <c r="E627" s="1"/>
      <c r="G627" s="1"/>
    </row>
    <row r="628">
      <c r="E628" s="1"/>
      <c r="G628" s="1"/>
    </row>
    <row r="629">
      <c r="E629" s="1"/>
      <c r="G629" s="1"/>
    </row>
    <row r="630">
      <c r="E630" s="1"/>
      <c r="G630" s="1"/>
    </row>
    <row r="631">
      <c r="E631" s="1"/>
      <c r="G631" s="1"/>
    </row>
    <row r="632">
      <c r="E632" s="1"/>
      <c r="G632" s="1"/>
    </row>
    <row r="633">
      <c r="E633" s="1"/>
      <c r="G633" s="1"/>
    </row>
    <row r="634">
      <c r="E634" s="1"/>
      <c r="G634" s="1"/>
    </row>
    <row r="635">
      <c r="E635" s="1"/>
      <c r="G635" s="1"/>
    </row>
    <row r="636">
      <c r="E636" s="1"/>
      <c r="G636" s="1"/>
    </row>
    <row r="637">
      <c r="E637" s="1"/>
      <c r="G637" s="1"/>
    </row>
    <row r="638">
      <c r="E638" s="1"/>
      <c r="G638" s="1"/>
    </row>
    <row r="639">
      <c r="E639" s="1"/>
      <c r="G639" s="1"/>
    </row>
    <row r="640">
      <c r="E640" s="1"/>
      <c r="G640" s="1"/>
    </row>
    <row r="641">
      <c r="E641" s="1"/>
      <c r="G641" s="1"/>
    </row>
    <row r="642">
      <c r="E642" s="1"/>
      <c r="G642" s="1"/>
    </row>
    <row r="643">
      <c r="E643" s="1"/>
      <c r="G643" s="1"/>
    </row>
    <row r="644">
      <c r="E644" s="1"/>
      <c r="G644" s="1"/>
    </row>
    <row r="645">
      <c r="E645" s="1"/>
      <c r="G645" s="1"/>
    </row>
    <row r="646">
      <c r="E646" s="1"/>
      <c r="G646" s="1"/>
    </row>
    <row r="647">
      <c r="E647" s="1"/>
      <c r="G647" s="1"/>
    </row>
    <row r="648">
      <c r="E648" s="1"/>
      <c r="G648" s="1"/>
    </row>
    <row r="649">
      <c r="E649" s="1"/>
      <c r="G649" s="1"/>
    </row>
    <row r="650">
      <c r="E650" s="1"/>
      <c r="G650" s="1"/>
    </row>
    <row r="651">
      <c r="E651" s="1"/>
      <c r="G651" s="1"/>
    </row>
    <row r="652">
      <c r="E652" s="1"/>
      <c r="G652" s="1"/>
    </row>
    <row r="653">
      <c r="E653" s="1"/>
      <c r="G653" s="1"/>
    </row>
    <row r="654">
      <c r="E654" s="1"/>
      <c r="G654" s="1"/>
    </row>
    <row r="655">
      <c r="E655" s="1"/>
      <c r="G655" s="1"/>
    </row>
    <row r="656">
      <c r="E656" s="1"/>
      <c r="G656" s="1"/>
    </row>
    <row r="657">
      <c r="E657" s="1"/>
      <c r="G657" s="1"/>
    </row>
    <row r="658">
      <c r="E658" s="1"/>
      <c r="G658" s="1"/>
    </row>
    <row r="659">
      <c r="E659" s="1"/>
      <c r="G659" s="1"/>
    </row>
    <row r="660">
      <c r="E660" s="1"/>
      <c r="G660" s="1"/>
    </row>
    <row r="661">
      <c r="E661" s="1"/>
      <c r="G661" s="1"/>
    </row>
    <row r="662">
      <c r="E662" s="1"/>
      <c r="G662" s="1"/>
    </row>
    <row r="663">
      <c r="E663" s="1"/>
      <c r="G663" s="1"/>
    </row>
    <row r="664">
      <c r="E664" s="1"/>
      <c r="G664" s="1"/>
    </row>
    <row r="665">
      <c r="E665" s="1"/>
      <c r="G665" s="1"/>
    </row>
    <row r="666">
      <c r="E666" s="1"/>
      <c r="G666" s="1"/>
    </row>
    <row r="667">
      <c r="E667" s="1"/>
      <c r="G667" s="1"/>
    </row>
    <row r="668">
      <c r="E668" s="1"/>
      <c r="G668" s="1"/>
    </row>
    <row r="669">
      <c r="E669" s="1"/>
      <c r="G669" s="1"/>
    </row>
    <row r="670">
      <c r="E670" s="1"/>
      <c r="G670" s="1"/>
    </row>
    <row r="671">
      <c r="E671" s="1"/>
      <c r="G671" s="1"/>
    </row>
    <row r="672">
      <c r="E672" s="1"/>
      <c r="G672" s="1"/>
    </row>
    <row r="673">
      <c r="E673" s="1"/>
      <c r="G673" s="1"/>
    </row>
    <row r="674">
      <c r="E674" s="1"/>
      <c r="G674" s="1"/>
    </row>
    <row r="675">
      <c r="E675" s="1"/>
      <c r="G675" s="1"/>
    </row>
    <row r="676">
      <c r="E676" s="1"/>
      <c r="G676" s="1"/>
    </row>
    <row r="677">
      <c r="E677" s="1"/>
      <c r="G677" s="1"/>
    </row>
    <row r="678">
      <c r="E678" s="1"/>
      <c r="G678" s="1"/>
    </row>
    <row r="679">
      <c r="E679" s="1"/>
      <c r="G679" s="1"/>
    </row>
    <row r="680">
      <c r="E680" s="1"/>
      <c r="G680" s="1"/>
    </row>
    <row r="681">
      <c r="E681" s="1"/>
      <c r="G681" s="1"/>
    </row>
    <row r="682">
      <c r="E682" s="1"/>
      <c r="G682" s="1"/>
    </row>
    <row r="683">
      <c r="E683" s="1"/>
      <c r="G683" s="1"/>
    </row>
    <row r="684">
      <c r="E684" s="1"/>
      <c r="G684" s="1"/>
    </row>
    <row r="685">
      <c r="E685" s="1"/>
      <c r="G685" s="1"/>
    </row>
    <row r="686">
      <c r="E686" s="1"/>
      <c r="G686" s="1"/>
    </row>
    <row r="687">
      <c r="E687" s="1"/>
      <c r="G687" s="1"/>
    </row>
    <row r="688">
      <c r="E688" s="1"/>
      <c r="G688" s="1"/>
    </row>
    <row r="689">
      <c r="E689" s="1"/>
      <c r="G689" s="1"/>
    </row>
    <row r="690">
      <c r="E690" s="1"/>
      <c r="G690" s="1"/>
    </row>
    <row r="691">
      <c r="E691" s="1"/>
      <c r="G691" s="1"/>
    </row>
    <row r="692">
      <c r="E692" s="1"/>
      <c r="G692" s="1"/>
    </row>
    <row r="693">
      <c r="E693" s="1"/>
      <c r="G693" s="1"/>
    </row>
    <row r="694">
      <c r="E694" s="1"/>
      <c r="G694" s="1"/>
    </row>
    <row r="695">
      <c r="E695" s="1"/>
      <c r="G695" s="1"/>
    </row>
    <row r="696">
      <c r="E696" s="1"/>
      <c r="G696" s="1"/>
    </row>
    <row r="697">
      <c r="E697" s="1"/>
      <c r="G697" s="1"/>
    </row>
    <row r="698">
      <c r="E698" s="1"/>
      <c r="G698" s="1"/>
    </row>
    <row r="699">
      <c r="E699" s="1"/>
      <c r="G699" s="1"/>
    </row>
    <row r="700">
      <c r="E700" s="1"/>
      <c r="G700" s="1"/>
    </row>
    <row r="701">
      <c r="E701" s="1"/>
      <c r="G701" s="1"/>
    </row>
    <row r="702">
      <c r="E702" s="1"/>
      <c r="G702" s="1"/>
    </row>
    <row r="703">
      <c r="E703" s="1"/>
      <c r="G703" s="1"/>
    </row>
    <row r="704">
      <c r="E704" s="1"/>
      <c r="G704" s="1"/>
    </row>
    <row r="705">
      <c r="E705" s="1"/>
      <c r="G705" s="1"/>
    </row>
    <row r="706">
      <c r="E706" s="1"/>
      <c r="G706" s="1"/>
    </row>
    <row r="707">
      <c r="E707" s="1"/>
      <c r="G707" s="1"/>
    </row>
    <row r="708">
      <c r="E708" s="1"/>
      <c r="G708" s="1"/>
    </row>
    <row r="709">
      <c r="E709" s="1"/>
      <c r="G709" s="1"/>
    </row>
    <row r="710">
      <c r="E710" s="1"/>
      <c r="G710" s="1"/>
    </row>
    <row r="711">
      <c r="E711" s="1"/>
      <c r="G711" s="1"/>
    </row>
    <row r="712">
      <c r="E712" s="1"/>
      <c r="G712" s="1"/>
    </row>
    <row r="713">
      <c r="E713" s="1"/>
      <c r="G713" s="1"/>
    </row>
    <row r="714">
      <c r="E714" s="1"/>
      <c r="G714" s="1"/>
    </row>
    <row r="715">
      <c r="E715" s="1"/>
      <c r="G715" s="1"/>
    </row>
    <row r="716">
      <c r="E716" s="1"/>
      <c r="G716" s="1"/>
    </row>
    <row r="717">
      <c r="E717" s="1"/>
      <c r="G717" s="1"/>
    </row>
    <row r="718">
      <c r="E718" s="1"/>
      <c r="G718" s="1"/>
    </row>
    <row r="719">
      <c r="E719" s="1"/>
      <c r="G719" s="1"/>
    </row>
    <row r="720">
      <c r="E720" s="1"/>
      <c r="G720" s="1"/>
    </row>
    <row r="721">
      <c r="E721" s="1"/>
      <c r="G721" s="1"/>
    </row>
    <row r="722">
      <c r="E722" s="1"/>
      <c r="G722" s="1"/>
    </row>
    <row r="723">
      <c r="E723" s="1"/>
      <c r="G723" s="1"/>
    </row>
    <row r="724">
      <c r="E724" s="1"/>
      <c r="G724" s="1"/>
    </row>
    <row r="725">
      <c r="E725" s="1"/>
      <c r="G725" s="1"/>
    </row>
    <row r="726">
      <c r="E726" s="1"/>
      <c r="G726" s="1"/>
    </row>
    <row r="727">
      <c r="E727" s="1"/>
      <c r="G727" s="1"/>
    </row>
    <row r="728">
      <c r="E728" s="1"/>
      <c r="G728" s="1"/>
    </row>
    <row r="729">
      <c r="E729" s="1"/>
      <c r="G729" s="1"/>
    </row>
    <row r="730">
      <c r="E730" s="1"/>
      <c r="G730" s="1"/>
    </row>
    <row r="731">
      <c r="E731" s="1"/>
      <c r="G731" s="1"/>
    </row>
    <row r="732">
      <c r="E732" s="1"/>
      <c r="G732" s="1"/>
    </row>
    <row r="733">
      <c r="E733" s="1"/>
      <c r="G733" s="1"/>
    </row>
    <row r="734">
      <c r="E734" s="1"/>
      <c r="G734" s="1"/>
    </row>
    <row r="735">
      <c r="E735" s="1"/>
      <c r="G735" s="1"/>
    </row>
    <row r="736">
      <c r="E736" s="1"/>
      <c r="G736" s="1"/>
    </row>
    <row r="737">
      <c r="E737" s="1"/>
      <c r="G737" s="1"/>
    </row>
    <row r="738">
      <c r="E738" s="1"/>
      <c r="G738" s="1"/>
    </row>
    <row r="739">
      <c r="E739" s="1"/>
      <c r="G739" s="1"/>
    </row>
    <row r="740">
      <c r="E740" s="1"/>
      <c r="G740" s="1"/>
    </row>
    <row r="741">
      <c r="E741" s="1"/>
      <c r="G741" s="1"/>
    </row>
    <row r="742">
      <c r="E742" s="1"/>
      <c r="G742" s="1"/>
    </row>
    <row r="743">
      <c r="E743" s="1"/>
      <c r="G743" s="1"/>
    </row>
    <row r="744">
      <c r="E744" s="1"/>
      <c r="G744" s="1"/>
    </row>
    <row r="745">
      <c r="E745" s="1"/>
      <c r="G745" s="1"/>
    </row>
    <row r="746">
      <c r="E746" s="1"/>
      <c r="G746" s="1"/>
    </row>
    <row r="747">
      <c r="E747" s="1"/>
      <c r="G747" s="1"/>
    </row>
    <row r="748">
      <c r="E748" s="1"/>
      <c r="G748" s="1"/>
    </row>
    <row r="749">
      <c r="E749" s="1"/>
      <c r="G749" s="1"/>
    </row>
    <row r="750">
      <c r="E750" s="1"/>
      <c r="G750" s="1"/>
    </row>
    <row r="751">
      <c r="E751" s="1"/>
      <c r="G751" s="1"/>
    </row>
    <row r="752">
      <c r="E752" s="1"/>
      <c r="G752" s="1"/>
    </row>
    <row r="753">
      <c r="E753" s="1"/>
      <c r="G753" s="1"/>
    </row>
    <row r="754">
      <c r="E754" s="1"/>
      <c r="G754" s="1"/>
    </row>
    <row r="755">
      <c r="E755" s="1"/>
      <c r="G755" s="1"/>
    </row>
    <row r="756">
      <c r="E756" s="1"/>
      <c r="G756" s="1"/>
    </row>
    <row r="757">
      <c r="E757" s="1"/>
      <c r="G757" s="1"/>
    </row>
    <row r="758">
      <c r="E758" s="1"/>
      <c r="G758" s="1"/>
    </row>
    <row r="759">
      <c r="E759" s="1"/>
      <c r="G759" s="1"/>
    </row>
    <row r="760">
      <c r="E760" s="1"/>
      <c r="G760" s="1"/>
    </row>
    <row r="761">
      <c r="E761" s="1"/>
      <c r="G761" s="1"/>
    </row>
    <row r="762">
      <c r="E762" s="1"/>
      <c r="G762" s="1"/>
    </row>
    <row r="763">
      <c r="E763" s="1"/>
      <c r="G763" s="1"/>
    </row>
    <row r="764">
      <c r="E764" s="1"/>
      <c r="G764" s="1"/>
    </row>
    <row r="765">
      <c r="E765" s="1"/>
      <c r="G765" s="1"/>
    </row>
    <row r="766">
      <c r="E766" s="1"/>
      <c r="G766" s="1"/>
    </row>
    <row r="767">
      <c r="E767" s="1"/>
      <c r="G767" s="1"/>
    </row>
    <row r="768">
      <c r="E768" s="1"/>
      <c r="G768" s="1"/>
    </row>
    <row r="769">
      <c r="E769" s="1"/>
      <c r="G769" s="1"/>
    </row>
    <row r="770">
      <c r="E770" s="1"/>
      <c r="G770" s="1"/>
    </row>
    <row r="771">
      <c r="E771" s="1"/>
      <c r="G771" s="1"/>
    </row>
    <row r="772">
      <c r="E772" s="1"/>
      <c r="G772" s="1"/>
    </row>
    <row r="773">
      <c r="E773" s="1"/>
      <c r="G773" s="1"/>
    </row>
    <row r="774">
      <c r="E774" s="1"/>
      <c r="G774" s="1"/>
    </row>
    <row r="775">
      <c r="E775" s="1"/>
      <c r="G775" s="1"/>
    </row>
    <row r="776">
      <c r="E776" s="1"/>
      <c r="G776" s="1"/>
    </row>
    <row r="777">
      <c r="E777" s="1"/>
      <c r="G777" s="1"/>
    </row>
    <row r="778">
      <c r="E778" s="1"/>
      <c r="G778" s="1"/>
    </row>
    <row r="779">
      <c r="E779" s="1"/>
      <c r="G779" s="1"/>
    </row>
    <row r="780">
      <c r="E780" s="1"/>
      <c r="G780" s="1"/>
    </row>
    <row r="781">
      <c r="E781" s="1"/>
      <c r="G781" s="1"/>
    </row>
    <row r="782">
      <c r="E782" s="1"/>
      <c r="G782" s="1"/>
    </row>
    <row r="783">
      <c r="E783" s="1"/>
      <c r="G783" s="1"/>
    </row>
    <row r="784">
      <c r="E784" s="1"/>
      <c r="G784" s="1"/>
    </row>
    <row r="785">
      <c r="E785" s="1"/>
      <c r="G785" s="1"/>
    </row>
    <row r="786">
      <c r="E786" s="1"/>
      <c r="G786" s="1"/>
    </row>
    <row r="787">
      <c r="E787" s="1"/>
      <c r="G787" s="1"/>
    </row>
    <row r="788">
      <c r="E788" s="1"/>
      <c r="G788" s="1"/>
    </row>
    <row r="789">
      <c r="E789" s="1"/>
      <c r="G789" s="1"/>
    </row>
    <row r="790">
      <c r="E790" s="1"/>
      <c r="G790" s="1"/>
    </row>
    <row r="791">
      <c r="E791" s="1"/>
      <c r="G791" s="1"/>
    </row>
    <row r="792">
      <c r="E792" s="1"/>
      <c r="G792" s="1"/>
    </row>
    <row r="793">
      <c r="E793" s="1"/>
      <c r="G793" s="1"/>
    </row>
    <row r="794">
      <c r="E794" s="1"/>
      <c r="G794" s="1"/>
    </row>
    <row r="795">
      <c r="E795" s="1"/>
      <c r="G795" s="1"/>
    </row>
    <row r="796">
      <c r="E796" s="1"/>
      <c r="G796" s="1"/>
    </row>
    <row r="797">
      <c r="E797" s="1"/>
      <c r="G797" s="1"/>
    </row>
    <row r="798">
      <c r="E798" s="1"/>
      <c r="G798" s="1"/>
    </row>
    <row r="799">
      <c r="E799" s="1"/>
      <c r="G799" s="1"/>
    </row>
    <row r="800">
      <c r="E800" s="1"/>
      <c r="G800" s="1"/>
    </row>
    <row r="801">
      <c r="E801" s="1"/>
      <c r="G801" s="1"/>
    </row>
    <row r="802">
      <c r="E802" s="1"/>
      <c r="G802" s="1"/>
    </row>
    <row r="803">
      <c r="E803" s="1"/>
      <c r="G803" s="1"/>
    </row>
    <row r="804">
      <c r="E804" s="1"/>
      <c r="G804" s="1"/>
    </row>
    <row r="805">
      <c r="E805" s="1"/>
      <c r="G805" s="1"/>
    </row>
    <row r="806">
      <c r="E806" s="1"/>
      <c r="G806" s="1"/>
    </row>
    <row r="807">
      <c r="E807" s="1"/>
      <c r="G807" s="1"/>
    </row>
    <row r="808">
      <c r="E808" s="1"/>
      <c r="G808" s="1"/>
    </row>
    <row r="809">
      <c r="E809" s="1"/>
      <c r="G809" s="1"/>
    </row>
    <row r="810">
      <c r="E810" s="1"/>
      <c r="G810" s="1"/>
    </row>
    <row r="811">
      <c r="E811" s="1"/>
      <c r="G811" s="1"/>
    </row>
    <row r="812">
      <c r="E812" s="1"/>
      <c r="G812" s="1"/>
    </row>
    <row r="813">
      <c r="E813" s="1"/>
      <c r="G813" s="1"/>
    </row>
    <row r="814">
      <c r="E814" s="1"/>
      <c r="G814" s="1"/>
    </row>
    <row r="815">
      <c r="E815" s="1"/>
      <c r="G815" s="1"/>
    </row>
    <row r="816">
      <c r="E816" s="1"/>
      <c r="G816" s="1"/>
    </row>
    <row r="817">
      <c r="E817" s="1"/>
      <c r="G817" s="1"/>
    </row>
    <row r="818">
      <c r="E818" s="1"/>
      <c r="G818" s="1"/>
    </row>
    <row r="819">
      <c r="E819" s="1"/>
      <c r="G819" s="1"/>
    </row>
    <row r="820">
      <c r="E820" s="1"/>
      <c r="G820" s="1"/>
    </row>
    <row r="821">
      <c r="E821" s="1"/>
      <c r="G821" s="1"/>
    </row>
    <row r="822">
      <c r="E822" s="1"/>
      <c r="G822" s="1"/>
    </row>
    <row r="823">
      <c r="E823" s="1"/>
      <c r="G823" s="1"/>
    </row>
    <row r="824">
      <c r="E824" s="1"/>
      <c r="G824" s="1"/>
    </row>
    <row r="825">
      <c r="E825" s="1"/>
      <c r="G825" s="1"/>
    </row>
    <row r="826">
      <c r="E826" s="1"/>
      <c r="G826" s="1"/>
    </row>
    <row r="827">
      <c r="E827" s="1"/>
      <c r="G827" s="1"/>
    </row>
    <row r="828">
      <c r="E828" s="1"/>
      <c r="G828" s="1"/>
    </row>
    <row r="829">
      <c r="E829" s="1"/>
      <c r="G829" s="1"/>
    </row>
    <row r="830">
      <c r="E830" s="1"/>
      <c r="G830" s="1"/>
    </row>
    <row r="831">
      <c r="E831" s="1"/>
      <c r="G831" s="1"/>
    </row>
    <row r="832">
      <c r="E832" s="1"/>
      <c r="G832" s="1"/>
    </row>
    <row r="833">
      <c r="E833" s="1"/>
      <c r="G833" s="1"/>
    </row>
    <row r="834">
      <c r="E834" s="1"/>
      <c r="G834" s="1"/>
    </row>
    <row r="835">
      <c r="E835" s="1"/>
      <c r="G835" s="1"/>
    </row>
    <row r="836">
      <c r="E836" s="1"/>
      <c r="G836" s="1"/>
    </row>
    <row r="837">
      <c r="E837" s="1"/>
      <c r="G837" s="1"/>
    </row>
    <row r="838">
      <c r="E838" s="1"/>
      <c r="G838" s="1"/>
    </row>
    <row r="839">
      <c r="E839" s="1"/>
      <c r="G839" s="1"/>
    </row>
    <row r="840">
      <c r="E840" s="1"/>
      <c r="G840" s="1"/>
    </row>
    <row r="841">
      <c r="E841" s="1"/>
      <c r="G841" s="1"/>
    </row>
    <row r="842">
      <c r="E842" s="1"/>
      <c r="G842" s="1"/>
    </row>
    <row r="843">
      <c r="E843" s="1"/>
      <c r="G843" s="1"/>
    </row>
    <row r="844">
      <c r="E844" s="1"/>
      <c r="G844" s="1"/>
    </row>
    <row r="845">
      <c r="E845" s="1"/>
      <c r="G845" s="1"/>
    </row>
    <row r="846">
      <c r="E846" s="1"/>
      <c r="G846" s="1"/>
    </row>
    <row r="847">
      <c r="E847" s="1"/>
      <c r="G847" s="1"/>
    </row>
    <row r="848">
      <c r="E848" s="1"/>
      <c r="G848" s="1"/>
    </row>
    <row r="849">
      <c r="E849" s="1"/>
      <c r="G849" s="1"/>
    </row>
    <row r="850">
      <c r="E850" s="1"/>
      <c r="G850" s="1"/>
    </row>
    <row r="851">
      <c r="E851" s="1"/>
      <c r="G851" s="1"/>
    </row>
    <row r="852">
      <c r="E852" s="1"/>
      <c r="G852" s="1"/>
    </row>
    <row r="853">
      <c r="E853" s="1"/>
      <c r="G853" s="1"/>
    </row>
    <row r="854">
      <c r="E854" s="1"/>
      <c r="G854" s="1"/>
    </row>
    <row r="855">
      <c r="E855" s="1"/>
      <c r="G855" s="1"/>
    </row>
    <row r="856">
      <c r="E856" s="1"/>
      <c r="G856" s="1"/>
    </row>
    <row r="857">
      <c r="E857" s="1"/>
      <c r="G857" s="1"/>
    </row>
    <row r="858">
      <c r="E858" s="1"/>
      <c r="G858" s="1"/>
    </row>
    <row r="859">
      <c r="E859" s="1"/>
      <c r="G859" s="1"/>
    </row>
    <row r="860">
      <c r="E860" s="1"/>
      <c r="G860" s="1"/>
    </row>
    <row r="861">
      <c r="E861" s="1"/>
      <c r="G861" s="1"/>
    </row>
    <row r="862">
      <c r="E862" s="1"/>
      <c r="G862" s="1"/>
    </row>
    <row r="863">
      <c r="E863" s="1"/>
      <c r="G863" s="1"/>
    </row>
    <row r="864">
      <c r="E864" s="1"/>
      <c r="G864" s="1"/>
    </row>
    <row r="865">
      <c r="E865" s="1"/>
      <c r="G865" s="1"/>
    </row>
    <row r="866">
      <c r="E866" s="1"/>
      <c r="G866" s="1"/>
    </row>
    <row r="867">
      <c r="E867" s="1"/>
      <c r="G867" s="1"/>
    </row>
    <row r="868">
      <c r="E868" s="1"/>
      <c r="G868" s="1"/>
    </row>
    <row r="869">
      <c r="E869" s="1"/>
      <c r="G869" s="1"/>
    </row>
    <row r="870">
      <c r="E870" s="1"/>
      <c r="G870" s="1"/>
    </row>
    <row r="871">
      <c r="E871" s="1"/>
      <c r="G871" s="1"/>
    </row>
    <row r="872">
      <c r="E872" s="1"/>
      <c r="G872" s="1"/>
    </row>
    <row r="873">
      <c r="E873" s="1"/>
      <c r="G873" s="1"/>
    </row>
    <row r="874">
      <c r="E874" s="1"/>
      <c r="G874" s="1"/>
    </row>
    <row r="875">
      <c r="E875" s="1"/>
      <c r="G875" s="1"/>
    </row>
    <row r="876">
      <c r="E876" s="1"/>
      <c r="G876" s="1"/>
    </row>
    <row r="877">
      <c r="E877" s="1"/>
      <c r="G877" s="1"/>
    </row>
    <row r="878">
      <c r="E878" s="1"/>
      <c r="G878" s="1"/>
    </row>
    <row r="879">
      <c r="E879" s="1"/>
      <c r="G879" s="1"/>
    </row>
    <row r="880">
      <c r="E880" s="1"/>
      <c r="G880" s="1"/>
    </row>
    <row r="881">
      <c r="E881" s="1"/>
      <c r="G881" s="1"/>
    </row>
    <row r="882">
      <c r="E882" s="1"/>
      <c r="G882" s="1"/>
    </row>
    <row r="883">
      <c r="E883" s="1"/>
      <c r="G883" s="1"/>
    </row>
    <row r="884">
      <c r="E884" s="1"/>
      <c r="G884" s="1"/>
    </row>
    <row r="885">
      <c r="E885" s="1"/>
      <c r="G885" s="1"/>
    </row>
    <row r="886">
      <c r="E886" s="1"/>
      <c r="G886" s="1"/>
    </row>
    <row r="887">
      <c r="E887" s="1"/>
      <c r="G887" s="1"/>
    </row>
    <row r="888">
      <c r="E888" s="1"/>
      <c r="G888" s="1"/>
    </row>
    <row r="889">
      <c r="E889" s="1"/>
      <c r="G889" s="1"/>
    </row>
    <row r="890">
      <c r="E890" s="1"/>
      <c r="G890" s="1"/>
    </row>
    <row r="891">
      <c r="E891" s="1"/>
      <c r="G891" s="1"/>
    </row>
    <row r="892">
      <c r="E892" s="1"/>
      <c r="G892" s="1"/>
    </row>
    <row r="893">
      <c r="E893" s="1"/>
      <c r="G893" s="1"/>
    </row>
    <row r="894">
      <c r="E894" s="1"/>
      <c r="G894" s="1"/>
    </row>
    <row r="895">
      <c r="E895" s="1"/>
      <c r="G895" s="1"/>
    </row>
    <row r="896">
      <c r="E896" s="1"/>
      <c r="G896" s="1"/>
    </row>
    <row r="897">
      <c r="E897" s="1"/>
      <c r="G897" s="1"/>
    </row>
    <row r="898">
      <c r="E898" s="1"/>
      <c r="G898" s="1"/>
    </row>
    <row r="899">
      <c r="E899" s="1"/>
      <c r="G899" s="1"/>
    </row>
    <row r="900">
      <c r="E900" s="1"/>
      <c r="G900" s="1"/>
    </row>
    <row r="901">
      <c r="E901" s="1"/>
      <c r="G901" s="1"/>
    </row>
    <row r="902">
      <c r="E902" s="1"/>
      <c r="G902" s="1"/>
    </row>
    <row r="903">
      <c r="E903" s="1"/>
      <c r="G903" s="1"/>
    </row>
    <row r="904">
      <c r="E904" s="1"/>
      <c r="G904" s="1"/>
    </row>
    <row r="905">
      <c r="E905" s="1"/>
      <c r="G905" s="1"/>
    </row>
    <row r="906">
      <c r="E906" s="1"/>
      <c r="G906" s="1"/>
    </row>
    <row r="907">
      <c r="E907" s="1"/>
      <c r="G907" s="1"/>
    </row>
    <row r="908">
      <c r="E908" s="1"/>
      <c r="G908" s="1"/>
    </row>
    <row r="909">
      <c r="E909" s="1"/>
      <c r="G909" s="1"/>
    </row>
    <row r="910">
      <c r="E910" s="1"/>
      <c r="G910" s="1"/>
    </row>
    <row r="911">
      <c r="E911" s="1"/>
      <c r="G911" s="1"/>
    </row>
    <row r="912">
      <c r="E912" s="1"/>
      <c r="G912" s="1"/>
    </row>
    <row r="913">
      <c r="E913" s="1"/>
      <c r="G913" s="1"/>
    </row>
    <row r="914">
      <c r="E914" s="1"/>
      <c r="G914" s="1"/>
    </row>
    <row r="915">
      <c r="E915" s="1"/>
      <c r="G915" s="1"/>
    </row>
    <row r="916">
      <c r="E916" s="1"/>
      <c r="G916" s="1"/>
    </row>
    <row r="917">
      <c r="E917" s="1"/>
      <c r="G917" s="1"/>
    </row>
    <row r="918">
      <c r="E918" s="1"/>
      <c r="G918" s="1"/>
    </row>
    <row r="919">
      <c r="E919" s="1"/>
      <c r="G919" s="1"/>
    </row>
    <row r="920">
      <c r="E920" s="1"/>
      <c r="G920" s="1"/>
    </row>
    <row r="921">
      <c r="E921" s="1"/>
      <c r="G921" s="1"/>
    </row>
    <row r="922">
      <c r="E922" s="1"/>
      <c r="G922" s="1"/>
    </row>
    <row r="923">
      <c r="E923" s="1"/>
      <c r="G923" s="1"/>
    </row>
    <row r="924">
      <c r="E924" s="1"/>
      <c r="G924" s="1"/>
    </row>
    <row r="925">
      <c r="E925" s="1"/>
      <c r="G925" s="1"/>
    </row>
    <row r="926">
      <c r="E926" s="1"/>
      <c r="G926" s="1"/>
    </row>
    <row r="927">
      <c r="E927" s="1"/>
      <c r="G927" s="1"/>
    </row>
    <row r="928">
      <c r="E928" s="1"/>
      <c r="G928" s="1"/>
    </row>
    <row r="929">
      <c r="E929" s="1"/>
      <c r="G929" s="1"/>
    </row>
    <row r="930">
      <c r="E930" s="1"/>
      <c r="G930" s="1"/>
    </row>
    <row r="931">
      <c r="E931" s="1"/>
      <c r="G931" s="1"/>
    </row>
    <row r="932">
      <c r="E932" s="1"/>
      <c r="G932" s="1"/>
    </row>
    <row r="933">
      <c r="E933" s="1"/>
      <c r="G933" s="1"/>
    </row>
    <row r="934">
      <c r="E934" s="1"/>
      <c r="G934" s="1"/>
    </row>
    <row r="935">
      <c r="E935" s="1"/>
      <c r="G935" s="1"/>
    </row>
    <row r="936">
      <c r="E936" s="1"/>
      <c r="G936" s="1"/>
    </row>
    <row r="937">
      <c r="E937" s="1"/>
      <c r="G937" s="1"/>
    </row>
    <row r="938">
      <c r="E938" s="1"/>
      <c r="G938" s="1"/>
    </row>
    <row r="939">
      <c r="E939" s="1"/>
      <c r="G939" s="1"/>
    </row>
    <row r="940">
      <c r="E940" s="1"/>
      <c r="G940" s="1"/>
    </row>
    <row r="941">
      <c r="E941" s="1"/>
      <c r="G941" s="1"/>
    </row>
    <row r="942">
      <c r="E942" s="1"/>
      <c r="G942" s="1"/>
    </row>
    <row r="943">
      <c r="E943" s="1"/>
      <c r="G943" s="1"/>
    </row>
    <row r="944">
      <c r="E944" s="1"/>
      <c r="G944" s="1"/>
    </row>
    <row r="945">
      <c r="E945" s="1"/>
      <c r="G945" s="1"/>
    </row>
    <row r="946">
      <c r="E946" s="1"/>
      <c r="G946" s="1"/>
    </row>
    <row r="947">
      <c r="E947" s="1"/>
      <c r="G947" s="1"/>
    </row>
    <row r="948">
      <c r="E948" s="1"/>
      <c r="G948" s="1"/>
    </row>
    <row r="949">
      <c r="E949" s="1"/>
      <c r="G949" s="1"/>
    </row>
    <row r="950">
      <c r="E950" s="1"/>
      <c r="G950" s="1"/>
    </row>
    <row r="951">
      <c r="E951" s="1"/>
      <c r="G951" s="1"/>
    </row>
    <row r="952">
      <c r="E952" s="1"/>
      <c r="G952" s="1"/>
    </row>
    <row r="953">
      <c r="E953" s="1"/>
      <c r="G953" s="1"/>
    </row>
    <row r="954">
      <c r="E954" s="1"/>
      <c r="G954" s="1"/>
    </row>
    <row r="955">
      <c r="E955" s="1"/>
      <c r="G955" s="1"/>
    </row>
    <row r="956">
      <c r="E956" s="1"/>
      <c r="G956" s="1"/>
    </row>
    <row r="957">
      <c r="E957" s="1"/>
      <c r="G957" s="1"/>
    </row>
    <row r="958">
      <c r="E958" s="1"/>
      <c r="G958" s="1"/>
    </row>
    <row r="959">
      <c r="E959" s="1"/>
      <c r="G959" s="1"/>
    </row>
    <row r="960">
      <c r="E960" s="1"/>
      <c r="G960" s="1"/>
    </row>
    <row r="961">
      <c r="E961" s="1"/>
      <c r="G961" s="1"/>
    </row>
    <row r="962">
      <c r="E962" s="1"/>
      <c r="G962" s="1"/>
    </row>
    <row r="963">
      <c r="E963" s="1"/>
      <c r="G963" s="1"/>
    </row>
    <row r="964">
      <c r="E964" s="1"/>
      <c r="G964" s="1"/>
    </row>
    <row r="965">
      <c r="E965" s="1"/>
      <c r="G965" s="1"/>
    </row>
    <row r="966">
      <c r="E966" s="1"/>
      <c r="G966" s="1"/>
    </row>
    <row r="967">
      <c r="E967" s="1"/>
      <c r="G967" s="1"/>
    </row>
    <row r="968">
      <c r="E968" s="1"/>
      <c r="G968" s="1"/>
    </row>
    <row r="969">
      <c r="E969" s="1"/>
      <c r="G969" s="1"/>
    </row>
    <row r="970">
      <c r="E970" s="1"/>
      <c r="G970" s="1"/>
    </row>
    <row r="971">
      <c r="E971" s="1"/>
      <c r="G971" s="1"/>
    </row>
    <row r="972">
      <c r="E972" s="1"/>
      <c r="G972" s="1"/>
    </row>
    <row r="973">
      <c r="E973" s="1"/>
      <c r="G973" s="1"/>
    </row>
    <row r="974">
      <c r="E974" s="1"/>
      <c r="G974" s="1"/>
    </row>
    <row r="975">
      <c r="E975" s="1"/>
      <c r="G975" s="1"/>
    </row>
    <row r="976">
      <c r="E976" s="1"/>
      <c r="G976" s="1"/>
    </row>
    <row r="977">
      <c r="E977" s="1"/>
      <c r="G977" s="1"/>
    </row>
    <row r="978">
      <c r="E978" s="1"/>
      <c r="G978" s="1"/>
    </row>
    <row r="979">
      <c r="E979" s="1"/>
      <c r="G979" s="1"/>
    </row>
    <row r="980">
      <c r="E980" s="1"/>
      <c r="G980" s="1"/>
    </row>
    <row r="981">
      <c r="E981" s="1"/>
      <c r="G981" s="1"/>
    </row>
    <row r="982">
      <c r="E982" s="1"/>
      <c r="G982" s="1"/>
    </row>
    <row r="983">
      <c r="E983" s="1"/>
      <c r="G983" s="1"/>
    </row>
    <row r="984">
      <c r="E984" s="1"/>
      <c r="G984" s="1"/>
    </row>
    <row r="985">
      <c r="E985" s="1"/>
      <c r="G985" s="1"/>
    </row>
    <row r="986">
      <c r="E986" s="1"/>
      <c r="G986" s="1"/>
    </row>
    <row r="987">
      <c r="E987" s="1"/>
      <c r="G987" s="1"/>
    </row>
  </sheetData>
  <mergeCells count="14">
    <mergeCell ref="J9:K10"/>
    <mergeCell ref="L9:M10"/>
    <mergeCell ref="N9:O10"/>
    <mergeCell ref="P9:Q10"/>
    <mergeCell ref="R9:S10"/>
    <mergeCell ref="T9:U10"/>
    <mergeCell ref="V9:W10"/>
    <mergeCell ref="B6:K7"/>
    <mergeCell ref="B8:C8"/>
    <mergeCell ref="D8:F8"/>
    <mergeCell ref="B9:C10"/>
    <mergeCell ref="D9:E10"/>
    <mergeCell ref="F9:G10"/>
    <mergeCell ref="H9:I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